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0" windowWidth="9075" windowHeight="8190" activeTab="0"/>
  </bookViews>
  <sheets>
    <sheet name="Перечень" sheetId="1" r:id="rId1"/>
    <sheet name="Г12" sheetId="2" r:id="rId2"/>
    <sheet name="Г14" sheetId="3" r:id="rId3"/>
    <sheet name="Г16" sheetId="4" r:id="rId4"/>
    <sheet name="К36" sheetId="5" r:id="rId5"/>
    <sheet name="К36а" sheetId="6" r:id="rId6"/>
    <sheet name="К38" sheetId="7" r:id="rId7"/>
    <sheet name="К42" sheetId="8" r:id="rId8"/>
    <sheet name="К52" sheetId="9" r:id="rId9"/>
    <sheet name="К64" sheetId="10" r:id="rId10"/>
    <sheet name="К68" sheetId="11" r:id="rId11"/>
    <sheet name="К72" sheetId="12" r:id="rId12"/>
    <sheet name="Ком8" sheetId="13" r:id="rId13"/>
    <sheet name="Ком10" sheetId="14" r:id="rId14"/>
    <sheet name="Л52" sheetId="15" r:id="rId15"/>
    <sheet name="Л53" sheetId="16" r:id="rId16"/>
    <sheet name="Л84" sheetId="17" r:id="rId17"/>
    <sheet name="Л86" sheetId="18" r:id="rId18"/>
    <sheet name="Л88" sheetId="19" r:id="rId19"/>
    <sheet name="П25" sheetId="20" r:id="rId20"/>
    <sheet name="П27" sheetId="21" r:id="rId21"/>
    <sheet name="П29" sheetId="22" r:id="rId22"/>
    <sheet name="П31" sheetId="23" r:id="rId23"/>
    <sheet name="П40а" sheetId="24" r:id="rId24"/>
    <sheet name="П40б" sheetId="25" r:id="rId25"/>
    <sheet name="П67а" sheetId="26" r:id="rId26"/>
    <sheet name="Сад9" sheetId="27" r:id="rId27"/>
    <sheet name="Сад11" sheetId="28" r:id="rId28"/>
    <sheet name="Сад23" sheetId="29" r:id="rId29"/>
    <sheet name="С1" sheetId="30" r:id="rId30"/>
    <sheet name="С2" sheetId="31" r:id="rId31"/>
    <sheet name="С3" sheetId="32" r:id="rId32"/>
    <sheet name="С4" sheetId="33" r:id="rId33"/>
    <sheet name="С5" sheetId="34" r:id="rId34"/>
    <sheet name="С6" sheetId="35" r:id="rId35"/>
    <sheet name="С7" sheetId="36" r:id="rId36"/>
    <sheet name="С8" sheetId="37" r:id="rId37"/>
    <sheet name="С9" sheetId="38" r:id="rId38"/>
    <sheet name="С10" sheetId="39" r:id="rId39"/>
    <sheet name="С12" sheetId="40" r:id="rId40"/>
    <sheet name="С13" sheetId="41" r:id="rId41"/>
    <sheet name="С14" sheetId="42" r:id="rId42"/>
    <sheet name="С15" sheetId="43" r:id="rId43"/>
    <sheet name="С17" sheetId="44" r:id="rId44"/>
    <sheet name="С19" sheetId="45" r:id="rId45"/>
    <sheet name="С20" sheetId="46" r:id="rId46"/>
    <sheet name="С21" sheetId="47" r:id="rId47"/>
    <sheet name="С22" sheetId="48" r:id="rId48"/>
    <sheet name="С23" sheetId="49" r:id="rId49"/>
  </sheets>
  <definedNames/>
  <calcPr fullCalcOnLoad="1"/>
</workbook>
</file>

<file path=xl/sharedStrings.xml><?xml version="1.0" encoding="utf-8"?>
<sst xmlns="http://schemas.openxmlformats.org/spreadsheetml/2006/main" count="14590" uniqueCount="308">
  <si>
    <t>Адрес</t>
  </si>
  <si>
    <t>Строителей, д.1</t>
  </si>
  <si>
    <t>Комсомольская, д.10</t>
  </si>
  <si>
    <t>Строителей, д.10</t>
  </si>
  <si>
    <t>Садовая, д.11</t>
  </si>
  <si>
    <t>Гагарина, д.12</t>
  </si>
  <si>
    <t>Строителей, д.12</t>
  </si>
  <si>
    <t>Строителей, д.13</t>
  </si>
  <si>
    <t>Гагарина, д.14</t>
  </si>
  <si>
    <t>Строителей, д.14</t>
  </si>
  <si>
    <t>Строителей, д.15</t>
  </si>
  <si>
    <t>Гагарина, д.16</t>
  </si>
  <si>
    <t>Строителей, д.17</t>
  </si>
  <si>
    <t>Строителей, д.19</t>
  </si>
  <si>
    <t>Строителей, д.2</t>
  </si>
  <si>
    <t>Строителей, д.20</t>
  </si>
  <si>
    <t>Строителей, д.21</t>
  </si>
  <si>
    <t>Строителей, д.22</t>
  </si>
  <si>
    <t>Садовая, д.23</t>
  </si>
  <si>
    <t>Строителей, д.23</t>
  </si>
  <si>
    <t>Пионерская, д.25</t>
  </si>
  <si>
    <t>Пионерская, д.27</t>
  </si>
  <si>
    <t>Пионерская, д.29</t>
  </si>
  <si>
    <t>Строителей, д.3</t>
  </si>
  <si>
    <t>Пионерская, д.31</t>
  </si>
  <si>
    <t>К.Маркса, д.36</t>
  </si>
  <si>
    <t>К.Маркса, д.36а</t>
  </si>
  <si>
    <t>К.Маркса, д.38</t>
  </si>
  <si>
    <t>Строителей, д.4</t>
  </si>
  <si>
    <t>Пионерская, д.40а</t>
  </si>
  <si>
    <t>Пионерская, д.40б</t>
  </si>
  <si>
    <t>К.Маркса, д.42</t>
  </si>
  <si>
    <t>Строителей, д.5</t>
  </si>
  <si>
    <t>К.Маркса, д.52</t>
  </si>
  <si>
    <t>Ленина, д.52</t>
  </si>
  <si>
    <t>Ленина, д.53</t>
  </si>
  <si>
    <t>Строителей, д.6</t>
  </si>
  <si>
    <t>К.Маркса, д.64</t>
  </si>
  <si>
    <t>Пионерская, д.67а</t>
  </si>
  <si>
    <t>К.Маркса, д.68</t>
  </si>
  <si>
    <t>Строителей, д.7</t>
  </si>
  <si>
    <t>К.Маркса, д.72</t>
  </si>
  <si>
    <t>Комсомольская, д.8</t>
  </si>
  <si>
    <t>Строителей, д.8</t>
  </si>
  <si>
    <t>Ленина, д.84</t>
  </si>
  <si>
    <t>Ленина, д.86</t>
  </si>
  <si>
    <t>Ленина, д.88</t>
  </si>
  <si>
    <t>Садовая, д.9</t>
  </si>
  <si>
    <t>Строителей, д.9</t>
  </si>
  <si>
    <t xml:space="preserve"> Отчет об исполнении управляющей организацией договора управления за 2016 год
</t>
  </si>
  <si>
    <t>по адресу:</t>
  </si>
  <si>
    <t>Параметры формы</t>
  </si>
  <si>
    <t>S дома м2</t>
  </si>
  <si>
    <t>Описание параметров форм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</si>
  <si>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</si>
  <si>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</si>
  <si>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</si>
  <si>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</si>
  <si>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</si>
  <si>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</si>
  <si>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</si>
  <si>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Дата заполнения/ внесения изменений</t>
  </si>
  <si>
    <t xml:space="preserve"> -</t>
  </si>
  <si>
    <t>Дата начала отчетного периода</t>
  </si>
  <si>
    <t>Указывается календарная дата первичного заполнения или внесения изменений в форму.</t>
  </si>
  <si>
    <t>Срок месяцев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</si>
  <si>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</si>
  <si>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Дата конца отчетного периода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</si>
  <si>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</si>
  <si>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</si>
  <si>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</si>
  <si>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</si>
  <si>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</si>
  <si>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</si>
  <si>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</si>
  <si>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</si>
  <si>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</si>
  <si>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</si>
  <si>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</si>
  <si>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</si>
  <si>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 xml:space="preserve"> 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</si>
  <si>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</si>
  <si>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</si>
  <si>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 xml:space="preserve"> 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</si>
  <si>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</si>
  <si>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</si>
  <si>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 xml:space="preserve"> - 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</si>
  <si>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</si>
  <si>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</si>
  <si>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числе: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</si>
  <si>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</si>
  <si>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</si>
  <si>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 xml:space="preserve"> - 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</si>
  <si>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</si>
  <si>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</si>
  <si>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 целевых взносов от собственников/ нанимателей помещений</t>
  </si>
  <si>
    <t>Получено целевых взносов от собственников 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</si>
  <si>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</si>
  <si>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</si>
  <si>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</si>
  <si>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</si>
  <si>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</si>
  <si>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</si>
  <si>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</si>
  <si>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 xml:space="preserve"> - 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</si>
  <si>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</si>
  <si>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</si>
  <si>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</si>
  <si>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</si>
  <si>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</si>
  <si>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</si>
  <si>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</si>
  <si>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</si>
  <si>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</si>
  <si>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</si>
  <si>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</si>
  <si>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</si>
  <si>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Управление многоквартирным домом</t>
  </si>
  <si>
    <t>Указывается наименование работ (услуг)</t>
  </si>
  <si>
    <t>Перечень работ, выполняемых по содержанию и ремонту общего имущества МКД:</t>
  </si>
  <si>
    <t>Перечень работ работ по текущему ремонту общего имущества МКД:</t>
  </si>
  <si>
    <t>Организация сбора и вывоза твердых бытовых отходов (ТБО).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</si>
  <si>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</si>
  <si>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</si>
  <si>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</si>
  <si>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</si>
  <si>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Заключение договоров Энергоснабжения с ресурсоснабжающими организациями, а также договоров со Специализированными организациями в интересах собственников МКД;</t>
  </si>
  <si>
    <t>Указывается наименование работы (услуги), выполняемой в рамках указанного раздела работ (услуг)</t>
  </si>
  <si>
    <t>Круглосуточное функционирование аварийно-диспетчерской службы.</t>
  </si>
  <si>
    <t>Организация начисления и приема обязательных платежей связанных с оплатой расходов на содержание и ремонт общего имущества собственников МКД;</t>
  </si>
  <si>
    <t>Ведение претензионной и исковой работы в отношении лиц не исполнивших обязанностей по внесению платы за жилое помещение;</t>
  </si>
  <si>
    <t>Технические осмотры;</t>
  </si>
  <si>
    <t>Работы по подготовке домов к сезонной эксплуатации;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</si>
  <si>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</si>
  <si>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Устранение местных деформаций, усиление, восстановление поврежденных участков фундаментов, вентиляционных продухов, отмосток и входов в подвалы.</t>
  </si>
  <si>
    <t>Герметизация стыков (межпанельных швов, трещин в кирпичной кладке стен), смена небольших участков обшивки деревянных наружных стен, восстановление кирпичной кладки несущих стен.</t>
  </si>
  <si>
    <t>Заделка швов и трещин в местах общего пользования, их укрепление и окраска.</t>
  </si>
  <si>
    <t>Устранение неисправностей стальных, асбестоцементных и других кровель, замена водосточных труб, ремонт гидроизоляции, утепления и вентиляции.</t>
  </si>
  <si>
    <t>Смена и восстановление отдельных элементов (приборов), оконных и дверных заполнений в местах общего пользования.</t>
  </si>
  <si>
    <t>Восстановление или замена отдельных участков и элементов лестниц, балконов, крылец (зонты, козырьки над  входами в подъезды, подвалы, над балконами верхних этажей).</t>
  </si>
  <si>
    <t>Замена, восстановление отдельных участков полов в местах общего пользования.</t>
  </si>
  <si>
    <t>Восстановление отделки стен, потолков, полов отдельными участками в подъездах, технических помещениях, в других общедомовых вспомогательных помещениях в связи с аварийными ситуациями;</t>
  </si>
  <si>
    <t>Установка, замена и восстановление работоспособности отдельных элементов и частей элементов внутренних общедомовых систем центрального отопления.</t>
  </si>
  <si>
    <t xml:space="preserve">Установка, замена и восстановление работоспособности отдельных элементов и частей элементов внутренних общедомовых систем водоснабжения, канализации </t>
  </si>
  <si>
    <t>Восстановление работоспособности общедомовой системы электроснабжения и электротехнических устройств (за исключением внутриквартирных устройств и приборов, а также приборов учета электрической энергии).</t>
  </si>
  <si>
    <t>Восстановление работоспособности дымоходов и печей общего пользования.</t>
  </si>
  <si>
    <t>Санитарное содержание общего имущества МКД</t>
  </si>
  <si>
    <t>Уборка в зимний период:</t>
  </si>
  <si>
    <t xml:space="preserve"> - подметание с крылец, спусков в подвальные помещения свежевыпавшего снега – 1 раз в сутки;</t>
  </si>
  <si>
    <t xml:space="preserve"> - посыпка крылец, спусков в подвальные помещения противогололедными материалами – 1 раз в сутки;</t>
  </si>
  <si>
    <t xml:space="preserve"> - уборка контейнерных площадок – 1 раз в сутки;</t>
  </si>
  <si>
    <t>Уборка в теплый период:</t>
  </si>
  <si>
    <t xml:space="preserve"> - подметание крылец, спусков в подвальные помещения – 1 раз в сутки;</t>
  </si>
  <si>
    <t xml:space="preserve"> - выкашивание газонов – 2 раза в сезон;</t>
  </si>
  <si>
    <t xml:space="preserve"> - протирка указателей – 1 раз в год.</t>
  </si>
  <si>
    <t>Поддержание в исправном состоянии мусоросборных контейнеров и контейнерных площадок;</t>
  </si>
  <si>
    <t>Поддержание в исправном состоянии дворовых помойниц и выгребных ям;</t>
  </si>
  <si>
    <t>Вывоз твердых бытовых отходов из контейнеров</t>
  </si>
  <si>
    <t>Уборка дворовых помойниц – по мере необходимости;</t>
  </si>
  <si>
    <t>Откачка выгребных ям - по мере необходимости;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</si>
  <si>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</si>
  <si>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</si>
  <si>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</si>
  <si>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Единица измерения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</si>
  <si>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</si>
  <si>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</si>
  <si>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</si>
  <si>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</si>
  <si>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</si>
  <si>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</si>
  <si>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</si>
  <si>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</si>
  <si>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</si>
  <si>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</si>
  <si>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</si>
  <si>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</si>
  <si>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</si>
  <si>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</si>
  <si>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</si>
  <si>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</si>
  <si>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</si>
  <si>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</si>
  <si>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</si>
  <si>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</si>
  <si>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</si>
  <si>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</si>
  <si>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</si>
  <si>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</si>
  <si>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</si>
  <si>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</si>
  <si>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</si>
  <si>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</si>
  <si>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</si>
  <si>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</si>
  <si>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</si>
  <si>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</si>
  <si>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</si>
  <si>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</si>
  <si>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</si>
  <si>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</si>
  <si>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</si>
  <si>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</si>
  <si>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</si>
  <si>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</si>
  <si>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</si>
  <si>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</si>
  <si>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</si>
  <si>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</si>
  <si>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</si>
  <si>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</si>
  <si>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</si>
  <si>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</si>
  <si>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</si>
  <si>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</si>
  <si>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</si>
  <si>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г.Пудож, ул.Гагарина, д.12</t>
  </si>
  <si>
    <t>г.Пудож, ул.Гагарина, д.14</t>
  </si>
  <si>
    <t>6 на сумму 40572,01 руб.</t>
  </si>
  <si>
    <t>2 на сумму 18701,76 руб.</t>
  </si>
  <si>
    <t>г.Пудож, ул.Гагарина, д.16</t>
  </si>
  <si>
    <t>1 на сумму 1817,64 руб.</t>
  </si>
  <si>
    <t>г.Пудож, ул.Пионерская, д.40а</t>
  </si>
  <si>
    <t>4 на сумму 15450,90 руб.</t>
  </si>
  <si>
    <t>г.Пудож, ул.Пионерская, д.40б</t>
  </si>
  <si>
    <t>3 на сумму 10688,02 руб.</t>
  </si>
  <si>
    <t>1 на сумму 1396,14 руб.</t>
  </si>
  <si>
    <t>г.Пудож, ул.Пионерская, д.67а</t>
  </si>
  <si>
    <t>г.Пудож, ул.К.Маркса, д.42</t>
  </si>
  <si>
    <t>г.Пудож, ул.Комсомольская, д.8</t>
  </si>
  <si>
    <t>6 на сумму 22952 руб.</t>
  </si>
  <si>
    <t>7 на сумму 34612,08 руб.</t>
  </si>
  <si>
    <t>г.Пудож, ул.Строителей, д.1</t>
  </si>
  <si>
    <t>г.Пудож, ул.Строителей, д.2</t>
  </si>
  <si>
    <t>г.Пудож, ул.Строителей, д.3</t>
  </si>
  <si>
    <t>2 на сумму 6701,74 руб.</t>
  </si>
  <si>
    <t>1 на сумму 9830,71 руб.</t>
  </si>
  <si>
    <t>г.Пудож, ул.Садовая, д.23</t>
  </si>
  <si>
    <t>21/125715,95 руб.</t>
  </si>
  <si>
    <t>г.Пудож, ул.К.Маркса, д.36</t>
  </si>
  <si>
    <t>г.Пудож, ул.К.Маркса, д.52</t>
  </si>
  <si>
    <t>г.Пудож, ул.Комсомольская, д.10</t>
  </si>
  <si>
    <t>г.Пудож, ул.Строителей, д.4</t>
  </si>
  <si>
    <t>г.Пудож, ул.Строителей, д.5</t>
  </si>
  <si>
    <t>г.Пудож, ул.Строителей, д.6</t>
  </si>
  <si>
    <t>г.Пудож, ул.Строителей, д.14</t>
  </si>
  <si>
    <t>г.Пудож, ул.Строителей, д.17</t>
  </si>
  <si>
    <t>4 на сумму 18063,75 руб.</t>
  </si>
  <si>
    <t>13 на сумму 74471,04 руб.</t>
  </si>
  <si>
    <t>1 на сумму 6703,98 руб.</t>
  </si>
  <si>
    <t>1 на сумму 8495,8 руб.</t>
  </si>
  <si>
    <t>1 на сумму 6748,74 руб.</t>
  </si>
  <si>
    <t>4 на сумму 23789,53 руб.</t>
  </si>
  <si>
    <t>8 на сумму 44981,39 руб.</t>
  </si>
  <si>
    <t>Перечень многоквартирных домов, управление которыми осуществляется ООО "УК ЖКХ"</t>
  </si>
  <si>
    <t>г.Пудож, ул.Строителей, д.7</t>
  </si>
  <si>
    <t>г.Пудож, ул.Строителей, д.8</t>
  </si>
  <si>
    <t>г.Пудож, ул.Строителей, д.9</t>
  </si>
  <si>
    <t>2 на сумму 7228,39 руб.</t>
  </si>
  <si>
    <t>2 на сумму 5042,36 руб.</t>
  </si>
  <si>
    <t>г.Пудож, ул.Строителей, д.19</t>
  </si>
  <si>
    <t>г.Пудож, ул.Строителей, д.20</t>
  </si>
  <si>
    <t>г.Пудож, ул.Строителей, д.21</t>
  </si>
  <si>
    <t>г.Пудож, ул.Строителей, д.22</t>
  </si>
  <si>
    <t>2 на сумму 5645,72 руб.</t>
  </si>
  <si>
    <t>3 на сумму 22361,24 руб.</t>
  </si>
  <si>
    <t>2 на сумму 14515,19 руб.</t>
  </si>
  <si>
    <t>5 на сумму 22391,73 руб.</t>
  </si>
  <si>
    <t>г.Пудож, ул.Пионерская, д.25</t>
  </si>
  <si>
    <t>г.Пудож, ул.Пионерская, д.27</t>
  </si>
  <si>
    <t>г.Пудож, ул.Пионерская, д.29</t>
  </si>
  <si>
    <t>6 на сумму 14238,05 руб.</t>
  </si>
  <si>
    <t>7 на сумму 35951,55 руб.</t>
  </si>
  <si>
    <t>2 на сумму 7802,5 руб.</t>
  </si>
  <si>
    <t>г.Пудож, ул.Строителей, д.10</t>
  </si>
  <si>
    <t>7 на сумму 26009,81 руб.</t>
  </si>
  <si>
    <t>г.Пудож, ул.Строителей, д.12</t>
  </si>
  <si>
    <t>1 на сумму 2392,49</t>
  </si>
  <si>
    <t>г.Пудож, ул.Строителей, д.13</t>
  </si>
  <si>
    <t>г.Пудож, ул.Пионерская, д.31</t>
  </si>
  <si>
    <t>3 на сумму 7360,12 руб.</t>
  </si>
  <si>
    <t>г.Пудож, ул.К.Маркса, д.72</t>
  </si>
  <si>
    <t>1 на сумму 4130,32 руб.</t>
  </si>
  <si>
    <t>г.Пудож, ул.Строителей, д.15</t>
  </si>
  <si>
    <t>2 на сумму 8214,3 руб.</t>
  </si>
  <si>
    <t>г.Пудож, ул.Строителей, д.23</t>
  </si>
  <si>
    <t>5 на сумму 25060,24</t>
  </si>
  <si>
    <t>г.Пудож, ул.Ленина, д.86</t>
  </si>
  <si>
    <t>9 на сумму27818,24</t>
  </si>
  <si>
    <t>г.Пудож, ул.Ленина, д.88</t>
  </si>
  <si>
    <t>16 на сумму 89345,79 руб.</t>
  </si>
  <si>
    <t>г.Пудож, ул.Ленина, д.52</t>
  </si>
  <si>
    <t>2 на сумму 16476,90 руб.</t>
  </si>
  <si>
    <t>г.Пудож, ул.Ленина, д.53</t>
  </si>
  <si>
    <t>4 на сумму 16013,45 руб.</t>
  </si>
  <si>
    <t>г.Пудож, ул.К.Маркса, д.64</t>
  </si>
  <si>
    <t>г.Пудож, ул.К.Маркса, д.68</t>
  </si>
  <si>
    <t>5 на сумму 21754,02 руб.</t>
  </si>
  <si>
    <t>5 на сумму 29528,35 руб.</t>
  </si>
  <si>
    <t>г.Пудож, ул.К.Маркса, д.36а</t>
  </si>
  <si>
    <t>2 на сумму 11050,18</t>
  </si>
  <si>
    <t>г.Пудож, ул.К.Маркса, д.38</t>
  </si>
  <si>
    <t>6 на сумму 34354,29</t>
  </si>
  <si>
    <t>г.Пудож, ул.Ленина, д.84</t>
  </si>
  <si>
    <t>13 на сумму 90852,23</t>
  </si>
  <si>
    <t>г.Пудож, ул.Садовая, д.9</t>
  </si>
  <si>
    <t>20 на сумму 81529,79</t>
  </si>
  <si>
    <t>г.Пудож, ул.Садовая, д.11</t>
  </si>
  <si>
    <t>7 на сумму 39093,15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</si>
</sst>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"/>
    <numFmt numFmtId="166" formatCode="[$-419]General"/>
    <numFmt numFmtId="167" formatCode="[$-419]dd&quot;.&quot;mm&quot;.&quot;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6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10" xfId="54" applyBorder="1" applyAlignment="1">
      <alignment/>
      <protection/>
    </xf>
    <xf numFmtId="0" fontId="4" fillId="0" borderId="0" xfId="0" applyFont="1" applyAlignment="1">
      <alignment/>
    </xf>
    <xf numFmtId="0" fontId="2" fillId="0" borderId="10" xfId="54" applyBorder="1" applyAlignment="1">
      <alignment horizont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2" fillId="0" borderId="10" xfId="43" applyBorder="1" applyAlignment="1">
      <alignment/>
    </xf>
    <xf numFmtId="0" fontId="32" fillId="0" borderId="10" xfId="43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0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165" fontId="3" fillId="0" borderId="18" xfId="54" applyNumberFormat="1" applyFont="1" applyBorder="1" applyAlignment="1">
      <alignment horizontal="center" vertical="center" wrapText="1"/>
      <protection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36" fillId="34" borderId="28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36" fillId="34" borderId="29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36" fillId="34" borderId="28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5.140625" style="0" customWidth="1"/>
    <col min="2" max="2" width="59.57421875" style="2" customWidth="1"/>
  </cols>
  <sheetData>
    <row r="1" spans="1:2" ht="42" customHeight="1">
      <c r="A1" s="75" t="s">
        <v>253</v>
      </c>
      <c r="B1" s="75"/>
    </row>
    <row r="2" spans="1:2" ht="30" customHeight="1">
      <c r="A2" s="3"/>
      <c r="B2" s="4" t="s">
        <v>0</v>
      </c>
    </row>
    <row r="3" spans="1:2" ht="15">
      <c r="A3" s="1">
        <v>1</v>
      </c>
      <c r="B3" s="7" t="s">
        <v>5</v>
      </c>
    </row>
    <row r="4" spans="1:2" ht="15">
      <c r="A4" s="1">
        <f>A3+1</f>
        <v>2</v>
      </c>
      <c r="B4" s="7" t="s">
        <v>8</v>
      </c>
    </row>
    <row r="5" spans="1:2" ht="15">
      <c r="A5" s="1">
        <f aca="true" t="shared" si="0" ref="A5:A50">A4+1</f>
        <v>3</v>
      </c>
      <c r="B5" s="7" t="s">
        <v>11</v>
      </c>
    </row>
    <row r="6" spans="1:2" ht="15">
      <c r="A6" s="1">
        <f t="shared" si="0"/>
        <v>4</v>
      </c>
      <c r="B6" s="7" t="s">
        <v>25</v>
      </c>
    </row>
    <row r="7" spans="1:2" ht="15">
      <c r="A7" s="1">
        <f t="shared" si="0"/>
        <v>5</v>
      </c>
      <c r="B7" s="7" t="s">
        <v>26</v>
      </c>
    </row>
    <row r="8" spans="1:2" ht="15">
      <c r="A8" s="1">
        <f t="shared" si="0"/>
        <v>6</v>
      </c>
      <c r="B8" s="7" t="s">
        <v>27</v>
      </c>
    </row>
    <row r="9" spans="1:2" ht="15">
      <c r="A9" s="1">
        <f t="shared" si="0"/>
        <v>7</v>
      </c>
      <c r="B9" s="7" t="s">
        <v>31</v>
      </c>
    </row>
    <row r="10" spans="1:2" ht="15">
      <c r="A10" s="1">
        <f t="shared" si="0"/>
        <v>8</v>
      </c>
      <c r="B10" s="7" t="s">
        <v>33</v>
      </c>
    </row>
    <row r="11" spans="1:2" ht="15">
      <c r="A11" s="1">
        <f t="shared" si="0"/>
        <v>9</v>
      </c>
      <c r="B11" s="7" t="s">
        <v>37</v>
      </c>
    </row>
    <row r="12" spans="1:2" ht="15">
      <c r="A12" s="1">
        <f t="shared" si="0"/>
        <v>10</v>
      </c>
      <c r="B12" s="7" t="s">
        <v>39</v>
      </c>
    </row>
    <row r="13" spans="1:2" ht="15">
      <c r="A13" s="1">
        <f t="shared" si="0"/>
        <v>11</v>
      </c>
      <c r="B13" s="7" t="s">
        <v>41</v>
      </c>
    </row>
    <row r="14" spans="1:2" ht="15">
      <c r="A14" s="1">
        <f t="shared" si="0"/>
        <v>12</v>
      </c>
      <c r="B14" s="7" t="s">
        <v>42</v>
      </c>
    </row>
    <row r="15" spans="1:2" ht="15">
      <c r="A15" s="1">
        <f t="shared" si="0"/>
        <v>13</v>
      </c>
      <c r="B15" s="7" t="s">
        <v>2</v>
      </c>
    </row>
    <row r="16" spans="1:2" ht="15">
      <c r="A16" s="1">
        <f t="shared" si="0"/>
        <v>14</v>
      </c>
      <c r="B16" s="7" t="s">
        <v>34</v>
      </c>
    </row>
    <row r="17" spans="1:2" ht="15">
      <c r="A17" s="1">
        <f t="shared" si="0"/>
        <v>15</v>
      </c>
      <c r="B17" s="7" t="s">
        <v>35</v>
      </c>
    </row>
    <row r="18" spans="1:2" ht="15">
      <c r="A18" s="1">
        <f t="shared" si="0"/>
        <v>16</v>
      </c>
      <c r="B18" s="7" t="s">
        <v>44</v>
      </c>
    </row>
    <row r="19" spans="1:2" ht="15">
      <c r="A19" s="1">
        <f t="shared" si="0"/>
        <v>17</v>
      </c>
      <c r="B19" s="7" t="s">
        <v>45</v>
      </c>
    </row>
    <row r="20" spans="1:2" ht="15">
      <c r="A20" s="1">
        <f t="shared" si="0"/>
        <v>18</v>
      </c>
      <c r="B20" s="7" t="s">
        <v>46</v>
      </c>
    </row>
    <row r="21" spans="1:2" ht="15">
      <c r="A21" s="1">
        <f t="shared" si="0"/>
        <v>19</v>
      </c>
      <c r="B21" s="7" t="s">
        <v>20</v>
      </c>
    </row>
    <row r="22" spans="1:2" ht="15">
      <c r="A22" s="1">
        <f t="shared" si="0"/>
        <v>20</v>
      </c>
      <c r="B22" s="7" t="s">
        <v>21</v>
      </c>
    </row>
    <row r="23" spans="1:2" ht="15">
      <c r="A23" s="1">
        <f t="shared" si="0"/>
        <v>21</v>
      </c>
      <c r="B23" s="7" t="s">
        <v>22</v>
      </c>
    </row>
    <row r="24" spans="1:2" ht="15">
      <c r="A24" s="1">
        <f t="shared" si="0"/>
        <v>22</v>
      </c>
      <c r="B24" s="7" t="s">
        <v>24</v>
      </c>
    </row>
    <row r="25" spans="1:2" ht="15">
      <c r="A25" s="1">
        <f t="shared" si="0"/>
        <v>23</v>
      </c>
      <c r="B25" s="7" t="s">
        <v>29</v>
      </c>
    </row>
    <row r="26" spans="1:2" ht="15">
      <c r="A26" s="1">
        <f t="shared" si="0"/>
        <v>24</v>
      </c>
      <c r="B26" s="7" t="s">
        <v>30</v>
      </c>
    </row>
    <row r="27" spans="1:2" ht="15">
      <c r="A27" s="1">
        <f t="shared" si="0"/>
        <v>25</v>
      </c>
      <c r="B27" s="7" t="s">
        <v>38</v>
      </c>
    </row>
    <row r="28" spans="1:2" ht="15">
      <c r="A28" s="1">
        <f t="shared" si="0"/>
        <v>26</v>
      </c>
      <c r="B28" s="7" t="s">
        <v>47</v>
      </c>
    </row>
    <row r="29" spans="1:2" ht="15">
      <c r="A29" s="1">
        <f t="shared" si="0"/>
        <v>27</v>
      </c>
      <c r="B29" s="7" t="s">
        <v>4</v>
      </c>
    </row>
    <row r="30" spans="1:2" ht="15">
      <c r="A30" s="1">
        <f t="shared" si="0"/>
        <v>28</v>
      </c>
      <c r="B30" s="7" t="s">
        <v>18</v>
      </c>
    </row>
    <row r="31" spans="1:2" ht="15">
      <c r="A31" s="1">
        <f t="shared" si="0"/>
        <v>29</v>
      </c>
      <c r="B31" s="7" t="s">
        <v>1</v>
      </c>
    </row>
    <row r="32" spans="1:2" ht="15">
      <c r="A32" s="1">
        <f t="shared" si="0"/>
        <v>30</v>
      </c>
      <c r="B32" s="7" t="s">
        <v>14</v>
      </c>
    </row>
    <row r="33" spans="1:2" ht="15">
      <c r="A33" s="1">
        <f t="shared" si="0"/>
        <v>31</v>
      </c>
      <c r="B33" s="7" t="s">
        <v>23</v>
      </c>
    </row>
    <row r="34" spans="1:2" ht="15">
      <c r="A34" s="1">
        <f t="shared" si="0"/>
        <v>32</v>
      </c>
      <c r="B34" s="7" t="s">
        <v>28</v>
      </c>
    </row>
    <row r="35" spans="1:2" ht="15">
      <c r="A35" s="1">
        <f t="shared" si="0"/>
        <v>33</v>
      </c>
      <c r="B35" s="7" t="s">
        <v>32</v>
      </c>
    </row>
    <row r="36" spans="1:2" ht="15">
      <c r="A36" s="1">
        <f t="shared" si="0"/>
        <v>34</v>
      </c>
      <c r="B36" s="7" t="s">
        <v>36</v>
      </c>
    </row>
    <row r="37" spans="1:2" ht="15">
      <c r="A37" s="1">
        <f t="shared" si="0"/>
        <v>35</v>
      </c>
      <c r="B37" s="7" t="s">
        <v>40</v>
      </c>
    </row>
    <row r="38" spans="1:2" ht="15">
      <c r="A38" s="1">
        <f t="shared" si="0"/>
        <v>36</v>
      </c>
      <c r="B38" s="7" t="s">
        <v>43</v>
      </c>
    </row>
    <row r="39" spans="1:2" ht="15">
      <c r="A39" s="1">
        <f t="shared" si="0"/>
        <v>37</v>
      </c>
      <c r="B39" s="7" t="s">
        <v>48</v>
      </c>
    </row>
    <row r="40" spans="1:2" ht="15">
      <c r="A40" s="1">
        <f t="shared" si="0"/>
        <v>38</v>
      </c>
      <c r="B40" s="7" t="s">
        <v>3</v>
      </c>
    </row>
    <row r="41" spans="1:2" ht="15">
      <c r="A41" s="1">
        <f t="shared" si="0"/>
        <v>39</v>
      </c>
      <c r="B41" s="7" t="s">
        <v>6</v>
      </c>
    </row>
    <row r="42" spans="1:2" ht="15">
      <c r="A42" s="1">
        <f t="shared" si="0"/>
        <v>40</v>
      </c>
      <c r="B42" s="7" t="s">
        <v>7</v>
      </c>
    </row>
    <row r="43" spans="1:2" ht="15">
      <c r="A43" s="1">
        <f t="shared" si="0"/>
        <v>41</v>
      </c>
      <c r="B43" s="8" t="s">
        <v>9</v>
      </c>
    </row>
    <row r="44" spans="1:2" ht="15">
      <c r="A44" s="1">
        <f t="shared" si="0"/>
        <v>42</v>
      </c>
      <c r="B44" s="7" t="s">
        <v>10</v>
      </c>
    </row>
    <row r="45" spans="1:2" ht="15">
      <c r="A45" s="1">
        <f t="shared" si="0"/>
        <v>43</v>
      </c>
      <c r="B45" s="7" t="s">
        <v>12</v>
      </c>
    </row>
    <row r="46" spans="1:2" ht="15">
      <c r="A46" s="1">
        <f t="shared" si="0"/>
        <v>44</v>
      </c>
      <c r="B46" s="7" t="s">
        <v>13</v>
      </c>
    </row>
    <row r="47" spans="1:2" ht="15">
      <c r="A47" s="1">
        <f t="shared" si="0"/>
        <v>45</v>
      </c>
      <c r="B47" s="7" t="s">
        <v>15</v>
      </c>
    </row>
    <row r="48" spans="1:2" ht="15">
      <c r="A48" s="1">
        <f t="shared" si="0"/>
        <v>46</v>
      </c>
      <c r="B48" s="7" t="s">
        <v>16</v>
      </c>
    </row>
    <row r="49" spans="1:2" ht="16.5" customHeight="1">
      <c r="A49" s="1">
        <f t="shared" si="0"/>
        <v>47</v>
      </c>
      <c r="B49" s="7" t="s">
        <v>17</v>
      </c>
    </row>
    <row r="50" spans="1:2" ht="15">
      <c r="A50" s="1">
        <f t="shared" si="0"/>
        <v>48</v>
      </c>
      <c r="B50" s="7" t="s">
        <v>19</v>
      </c>
    </row>
  </sheetData>
  <sheetProtection selectLockedCells="1" selectUnlockedCells="1"/>
  <mergeCells count="1">
    <mergeCell ref="A1:B1"/>
  </mergeCells>
  <hyperlinks>
    <hyperlink ref="B3" location="Г12!A1" display="Гагарина, д.12"/>
    <hyperlink ref="B4" location="Г14!A1" display="Гагарина, д.14"/>
    <hyperlink ref="B5" location="Г16!A1" display="Гагарина, д.16"/>
    <hyperlink ref="B6" location="К36!A1" display="К.Маркса, д.36"/>
    <hyperlink ref="B7" location="К36а!A1" display="К.Маркса, д.36а"/>
    <hyperlink ref="B8" location="К38!A1" display="К.Маркса, д.38"/>
    <hyperlink ref="B9" location="К42!A1" display="К.Маркса, д.42"/>
    <hyperlink ref="B10" location="К52!A1" display="К.Маркса, д.52"/>
    <hyperlink ref="B11" location="К64!A1" display="К.Маркса, д.64"/>
    <hyperlink ref="B12" location="К68!A1" display="К.Маркса, д.68"/>
    <hyperlink ref="B13" location="К72!A1" display="К.Маркса, д.72"/>
    <hyperlink ref="B14" location="Ком8!A1" display="Комсомольская, д.8"/>
    <hyperlink ref="B15" location="Ком10!A1" display="Комсомольская, д.10"/>
    <hyperlink ref="B16" location="Л52!A1" display="Ленина, д.52"/>
    <hyperlink ref="B17" location="Л53!A1" display="Ленина, д.53"/>
    <hyperlink ref="B18" location="Л84!A1" display="Ленина, д.84"/>
    <hyperlink ref="B19" location="Л86!A1" display="Ленина, д.86"/>
    <hyperlink ref="B20" location="Л88!A1" display="Ленина, д.88"/>
    <hyperlink ref="B21" location="П25!A1" display="Пионерская, д.25"/>
    <hyperlink ref="B22" location="П27!A1" display="Пионерская, д.27"/>
    <hyperlink ref="B23" location="П29!A1" display="Пионерская, д.29"/>
    <hyperlink ref="B24" location="П31!A1" display="Пионерская, д.31"/>
    <hyperlink ref="B25" location="П40а!A1" display="Пионерская, д.40а"/>
    <hyperlink ref="B26" location="П40б!A1" display="Пионерская, д.40б"/>
    <hyperlink ref="B27" location="П67а!A1" display="Пионерская, д.67а"/>
    <hyperlink ref="B28" location="Сад9!A1" display="Садовая, д.9"/>
    <hyperlink ref="B29" location="Сад11!A1" display="Садовая, д.11"/>
    <hyperlink ref="B30" location="Сад23!A1" display="Садовая, д.23"/>
    <hyperlink ref="B31" location="С1!A1" display="Строителей, д.1"/>
    <hyperlink ref="B32" location="С2!A1" display="Строителей, д.2"/>
    <hyperlink ref="B33" location="С3!A1" display="Строителей, д.3"/>
    <hyperlink ref="B34" location="С4!A1" display="Строителей, д.4"/>
    <hyperlink ref="B35" location="С5!A1" display="Строителей, д.5"/>
    <hyperlink ref="B36" location="С6!A1" display="Строителей, д.6"/>
    <hyperlink ref="B37" location="С7!A1" display="Строителей, д.7"/>
    <hyperlink ref="B38" location="С8!A1" display="Строителей, д.8"/>
    <hyperlink ref="B39" location="С9!A1" display="Строителей, д.9"/>
    <hyperlink ref="B40" location="С10!A1" display="Строителей, д.10"/>
    <hyperlink ref="B41" location="С12!A1" display="Строителей, д.12"/>
    <hyperlink ref="B42" location="С13!A1" display="Строителей, д.13"/>
    <hyperlink ref="B43" location="С14!A1" display="Строителей, д.14"/>
    <hyperlink ref="B44" location="С15!A1" display="Строителей, д.15"/>
    <hyperlink ref="B45" location="С17!A1" display="Строителей, д.17"/>
    <hyperlink ref="B46" location="С19!A1" display="Строителей, д.19"/>
    <hyperlink ref="B47" location="С20!A1" display="Строителей, д.20"/>
    <hyperlink ref="B48" location="С21!A1" display="Строителей, д.21"/>
    <hyperlink ref="B49" location="С22!A1" display="Строителей, д.22"/>
    <hyperlink ref="B50" location="С23!A1" display="Строителей, д.2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E104" sqref="E104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294</v>
      </c>
      <c r="F2" s="7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1"/>
      <c r="B3" s="71"/>
      <c r="C3" s="71"/>
      <c r="D3" s="71"/>
      <c r="E3" s="71"/>
      <c r="F3" s="71"/>
      <c r="G3" s="71"/>
      <c r="H3" s="7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2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4999.29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52006.36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646299.35</v>
      </c>
      <c r="F13" s="28">
        <f>E14+E15+E16</f>
        <v>647308.0692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290358.7632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109784.40839999999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247164.89760000003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643590.19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643590.19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643590.19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54715.52000000002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646299.35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296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16633.89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85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295</v>
      </c>
      <c r="F2" s="7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1"/>
      <c r="B3" s="71"/>
      <c r="C3" s="71"/>
      <c r="D3" s="71"/>
      <c r="E3" s="71"/>
      <c r="F3" s="71"/>
      <c r="G3" s="71"/>
      <c r="H3" s="7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2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2808.6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39374.95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369723.95</v>
      </c>
      <c r="F13" s="28">
        <f>E14+E15+E16</f>
        <v>363657.52800000005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163123.488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61676.856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138857.184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366291.34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366291.34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366291.34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42807.56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369723.95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297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11616.48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280</v>
      </c>
      <c r="F2" s="6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5"/>
      <c r="B3" s="65"/>
      <c r="C3" s="65"/>
      <c r="D3" s="65"/>
      <c r="E3" s="65"/>
      <c r="F3" s="65"/>
      <c r="G3" s="65"/>
      <c r="H3" s="6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1392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16490.88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183156.7</v>
      </c>
      <c r="F13" s="28">
        <f>E14+E15+E16</f>
        <v>180236.15999999997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80847.36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30568.32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68820.48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185902.89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185902.89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185902.89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2746.1900000000023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13744.690000000002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183156.7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281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4130.32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228</v>
      </c>
      <c r="F2" s="5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3"/>
      <c r="B3" s="53"/>
      <c r="C3" s="53"/>
      <c r="D3" s="53"/>
      <c r="E3" s="53"/>
      <c r="F3" s="53"/>
      <c r="G3" s="53"/>
      <c r="H3" s="5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2797.7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27014.23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368289.2</v>
      </c>
      <c r="F13" s="28">
        <f>E14+E15+E16</f>
        <v>362246.196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162490.41599999997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61437.492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138318.288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376135.81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376135.81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376135.81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7846.609999999986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19167.619999999995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368289.2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230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34603.16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240</v>
      </c>
      <c r="F2" s="5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7"/>
      <c r="B3" s="57"/>
      <c r="C3" s="57"/>
      <c r="D3" s="57"/>
      <c r="E3" s="57"/>
      <c r="F3" s="57"/>
      <c r="G3" s="57"/>
      <c r="H3" s="5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4129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36298.52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543541.35</v>
      </c>
      <c r="F13" s="28">
        <f>E14+E15+E16</f>
        <v>534622.92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239812.32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90672.84000000001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204137.76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529135.77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529135.77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529135.77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50704.09999999998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543541.35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247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29027.03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290</v>
      </c>
      <c r="F2" s="69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9"/>
      <c r="B3" s="69"/>
      <c r="C3" s="69"/>
      <c r="D3" s="69"/>
      <c r="E3" s="69"/>
      <c r="F3" s="69"/>
      <c r="G3" s="69"/>
      <c r="H3" s="69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0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860.8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21848.1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113315.67</v>
      </c>
      <c r="F13" s="28">
        <f>E14+E15+E16</f>
        <v>111456.384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49995.263999999996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18903.167999999998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42557.952000000005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99680.37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99680.37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99680.37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35483.399999999994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113315.67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291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292</v>
      </c>
      <c r="F2" s="69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9"/>
      <c r="B3" s="69"/>
      <c r="C3" s="69"/>
      <c r="D3" s="69"/>
      <c r="E3" s="69"/>
      <c r="F3" s="69"/>
      <c r="G3" s="69"/>
      <c r="H3" s="69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0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847.3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12568.8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111538.67</v>
      </c>
      <c r="F13" s="28">
        <f>E14+E15+E16</f>
        <v>109708.40399999998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49211.183999999994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18606.708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41890.511999999995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117217.37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117217.37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117217.37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5678.699999999997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6890.100000000006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111538.66999999998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293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16013.45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302</v>
      </c>
      <c r="F2" s="7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3"/>
      <c r="B3" s="73"/>
      <c r="C3" s="73"/>
      <c r="D3" s="73"/>
      <c r="E3" s="73"/>
      <c r="F3" s="73"/>
      <c r="G3" s="73"/>
      <c r="H3" s="7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3194.1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103272.9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404018.34</v>
      </c>
      <c r="F13" s="28">
        <f>E14+E15+E16</f>
        <v>413572.06799999997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185513.32799999998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70142.436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157916.304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369826.85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369826.85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369826.85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137464.39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404018.33999999997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303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38236.69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27">
      <selection activeCell="E103" sqref="E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286</v>
      </c>
      <c r="F2" s="6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7"/>
      <c r="B3" s="67"/>
      <c r="C3" s="67"/>
      <c r="D3" s="67"/>
      <c r="E3" s="67"/>
      <c r="F3" s="67"/>
      <c r="G3" s="67"/>
      <c r="H3" s="6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3162.6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35738.93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416324.44</v>
      </c>
      <c r="F13" s="28">
        <f>E14+E15+E16</f>
        <v>409493.448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183683.808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69450.696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156358.94400000002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408106.68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408106.68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408106.68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43956.69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416324.43999999994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287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17594.43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288</v>
      </c>
      <c r="F2" s="6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7"/>
      <c r="B3" s="67"/>
      <c r="C3" s="67"/>
      <c r="D3" s="67"/>
      <c r="E3" s="67"/>
      <c r="F3" s="67"/>
      <c r="G3" s="67"/>
      <c r="H3" s="6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2977.5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117706.45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391958.24</v>
      </c>
      <c r="F13" s="28">
        <f>E14+E15+E16</f>
        <v>385526.7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172933.2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65385.899999999994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147207.6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386360.84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386360.84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386360.84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123303.84999999998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391958.24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289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47294.37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215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12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974.3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18526.09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128256.74</v>
      </c>
      <c r="F13" s="28">
        <f>E14+E15+E16</f>
        <v>126152.364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56587.344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21395.628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48169.392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127370.18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127370.18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127370.18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19412.650000000023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128256.73999999999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217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18508.86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B34:B37"/>
    <mergeCell ref="C34:C37"/>
    <mergeCell ref="D34:D37"/>
    <mergeCell ref="B38:B40"/>
    <mergeCell ref="C38:C40"/>
    <mergeCell ref="D38:D40"/>
    <mergeCell ref="A34:A37"/>
    <mergeCell ref="A38:A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1">
      <selection activeCell="E96" sqref="E96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267</v>
      </c>
      <c r="F2" s="6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3"/>
      <c r="B3" s="63"/>
      <c r="C3" s="63"/>
      <c r="D3" s="63"/>
      <c r="E3" s="63"/>
      <c r="F3" s="63"/>
      <c r="G3" s="63"/>
      <c r="H3" s="6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996.3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20484.52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131152.82</v>
      </c>
      <c r="F13" s="28">
        <f>E14+E15+E16</f>
        <v>129000.92399999998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57865.10399999999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21878.748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49257.072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143475.35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143475.35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143475.35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12322.529999999999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8161.989999999991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131152.82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270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13225.43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E95" sqref="E95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268</v>
      </c>
      <c r="F2" s="6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3"/>
      <c r="B3" s="63"/>
      <c r="C3" s="63"/>
      <c r="D3" s="63"/>
      <c r="E3" s="63"/>
      <c r="F3" s="63"/>
      <c r="G3" s="63"/>
      <c r="H3" s="6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851.4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95103.63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112078.17</v>
      </c>
      <c r="F13" s="28">
        <f>E14+E15+E16</f>
        <v>110239.272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49449.312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18696.744000000002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42093.216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94629.67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94629.67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94629.67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112552.12999999999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112078.17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271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9888.31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E95" sqref="E95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269</v>
      </c>
      <c r="F2" s="6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3"/>
      <c r="B3" s="63"/>
      <c r="C3" s="63"/>
      <c r="D3" s="63"/>
      <c r="E3" s="63"/>
      <c r="F3" s="63"/>
      <c r="G3" s="63"/>
      <c r="H3" s="6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1129.3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7447.52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148661.08</v>
      </c>
      <c r="F13" s="28">
        <f>E14+E15+E16</f>
        <v>146221.76400000002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65589.744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24799.428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55832.592000000004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149655.5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149655.5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149655.5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994.4200000000128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6453.099999999977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148661.08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272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7802.5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278</v>
      </c>
      <c r="F2" s="6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5"/>
      <c r="B3" s="65"/>
      <c r="C3" s="65"/>
      <c r="D3" s="65"/>
      <c r="E3" s="65"/>
      <c r="F3" s="65"/>
      <c r="G3" s="65"/>
      <c r="H3" s="6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1340.3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11687.78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176437.12</v>
      </c>
      <c r="F13" s="28">
        <f>E14+E15+E16</f>
        <v>173542.044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77844.624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29432.987999999998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66264.432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174443.77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174443.77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174443.77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13681.130000000005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176437.12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279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7360.12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221</v>
      </c>
      <c r="F2" s="5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3"/>
      <c r="B3" s="53"/>
      <c r="C3" s="53"/>
      <c r="D3" s="53"/>
      <c r="E3" s="53"/>
      <c r="F3" s="53"/>
      <c r="G3" s="53"/>
      <c r="H3" s="5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487.3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9843.84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64148.06</v>
      </c>
      <c r="F13" s="28">
        <f>E14+E15+E16</f>
        <v>63095.604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28302.384000000002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10701.108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24092.112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68900.16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68900.16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68900.16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4752.100000000006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5091.739999999991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64148.06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222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9116.25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223</v>
      </c>
      <c r="F2" s="5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3"/>
      <c r="B3" s="53"/>
      <c r="C3" s="53"/>
      <c r="D3" s="53"/>
      <c r="E3" s="53"/>
      <c r="F3" s="53"/>
      <c r="G3" s="53"/>
      <c r="H3" s="5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569.2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17417.37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74929.39</v>
      </c>
      <c r="F13" s="28">
        <f>E14+E15+E16</f>
        <v>73700.01600000002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33059.136000000006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12499.632000000001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28141.248000000003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67299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67299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67299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25047.759999999995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74929.39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224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4017.79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226</v>
      </c>
      <c r="F2" s="5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3"/>
      <c r="B3" s="53"/>
      <c r="C3" s="53"/>
      <c r="D3" s="53"/>
      <c r="E3" s="53"/>
      <c r="F3" s="53"/>
      <c r="G3" s="53"/>
      <c r="H3" s="5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866.7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3019.14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114224.07</v>
      </c>
      <c r="F13" s="28">
        <f>E14+E15+E16</f>
        <v>112220.316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50337.936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19032.732000000004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42849.648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114908.59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114908.59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114908.59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684.5199999999895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2334.62000000001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114224.07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225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1396.14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304</v>
      </c>
      <c r="F2" s="7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3"/>
      <c r="B3" s="73"/>
      <c r="C3" s="73"/>
      <c r="D3" s="73"/>
      <c r="E3" s="73"/>
      <c r="F3" s="73"/>
      <c r="G3" s="73"/>
      <c r="H3" s="7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2769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21868.57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370049.41</v>
      </c>
      <c r="F13" s="28">
        <f>E14+E15+E16</f>
        <v>358530.12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160823.52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60807.240000000005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136899.36000000002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375142.26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375142.26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375142.26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5092.850000000035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16775.719999999972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370049.41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305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73272.39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306</v>
      </c>
      <c r="F2" s="7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3"/>
      <c r="B3" s="73"/>
      <c r="C3" s="73"/>
      <c r="D3" s="73"/>
      <c r="E3" s="73"/>
      <c r="F3" s="73"/>
      <c r="G3" s="73"/>
      <c r="H3" s="7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2739.1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39888.94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360574.97</v>
      </c>
      <c r="F13" s="28">
        <f>E14+E15+E16</f>
        <v>354658.66799999995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159086.92799999999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60150.636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135421.104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365479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365479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365479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4904.030000000028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34984.909999999974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360574.97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307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39093.15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236</v>
      </c>
      <c r="F2" s="5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5"/>
      <c r="B3" s="55"/>
      <c r="C3" s="55"/>
      <c r="D3" s="55"/>
      <c r="E3" s="55"/>
      <c r="F3" s="55"/>
      <c r="G3" s="55"/>
      <c r="H3" s="5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6360.44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86481.24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837055.72</v>
      </c>
      <c r="F13" s="28">
        <f>E14+E15+E16</f>
        <v>823549.7712000001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369414.3552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139675.2624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314460.1536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816544.38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816544.38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816544.38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106992.57999999996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837055.72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237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80266.25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216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13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987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4496.16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129928.68</v>
      </c>
      <c r="F13" s="28">
        <f>E14+E15+E16</f>
        <v>127796.76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57324.96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21674.52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48797.28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120899.2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120899.2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120899.2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13525.64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129928.68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218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747.97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231</v>
      </c>
      <c r="F2" s="5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5"/>
      <c r="B3" s="55"/>
      <c r="C3" s="55"/>
      <c r="D3" s="55"/>
      <c r="E3" s="55"/>
      <c r="F3" s="55"/>
      <c r="G3" s="55"/>
      <c r="H3" s="5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862.3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5076.54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113513.06</v>
      </c>
      <c r="F13" s="28">
        <f>E14+E15+E16</f>
        <v>111650.60399999999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50082.38399999999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18936.108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42632.112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114036.65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114036.65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114036.65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523.5899999999965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4552.949999999997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113513.06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>
        <v>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232</v>
      </c>
      <c r="F2" s="5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5"/>
      <c r="B3" s="55"/>
      <c r="C3" s="55"/>
      <c r="D3" s="55"/>
      <c r="E3" s="55"/>
      <c r="F3" s="55"/>
      <c r="G3" s="55"/>
      <c r="H3" s="5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856.8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23474.08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112789.04</v>
      </c>
      <c r="F13" s="28">
        <f>E14+E15+E16</f>
        <v>110938.464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49762.94399999999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18815.328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42360.192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125388.7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125388.7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125388.7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12599.660000000003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10874.419999999998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112789.04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234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6701.74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00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233</v>
      </c>
      <c r="F2" s="5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5"/>
      <c r="B3" s="55"/>
      <c r="C3" s="55"/>
      <c r="D3" s="55"/>
      <c r="E3" s="55"/>
      <c r="F3" s="55"/>
      <c r="G3" s="55"/>
      <c r="H3" s="5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843.5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5781.14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111038.34</v>
      </c>
      <c r="F13" s="28">
        <f>E14+E15+E16</f>
        <v>109216.37999999999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48990.479999999996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18523.260000000002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41702.64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108528.85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108528.85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108528.85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8290.62999999999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111038.34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235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808.47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241</v>
      </c>
      <c r="F2" s="5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7"/>
      <c r="B3" s="57"/>
      <c r="C3" s="57"/>
      <c r="D3" s="57"/>
      <c r="E3" s="57"/>
      <c r="F3" s="57"/>
      <c r="G3" s="57"/>
      <c r="H3" s="5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868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43651.64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112915.54</v>
      </c>
      <c r="F13" s="28">
        <f>E14+E15+E16</f>
        <v>112388.64000000001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50413.44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19061.28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42913.920000000006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99438.26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99438.26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99438.26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57128.92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112915.53999999998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248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1243.81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242</v>
      </c>
      <c r="F2" s="5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7"/>
      <c r="B3" s="57"/>
      <c r="C3" s="57"/>
      <c r="D3" s="57"/>
      <c r="E3" s="57"/>
      <c r="F3" s="57"/>
      <c r="G3" s="57"/>
      <c r="H3" s="5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865.9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12729.87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113997.94</v>
      </c>
      <c r="F13" s="28">
        <f>E14+E15+E16</f>
        <v>112116.73199999999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50291.472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19015.164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42810.096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116755.63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116755.63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116755.63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2757.6900000000023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9972.179999999993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113997.94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249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243</v>
      </c>
      <c r="F2" s="5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7"/>
      <c r="B3" s="57"/>
      <c r="C3" s="57"/>
      <c r="D3" s="57"/>
      <c r="E3" s="57"/>
      <c r="F3" s="57"/>
      <c r="G3" s="57"/>
      <c r="H3" s="5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871.8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36901.46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114763.64</v>
      </c>
      <c r="F13" s="28">
        <f>E14+E15+E16</f>
        <v>112880.664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50634.144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19144.728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43101.792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123858.79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123858.79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123858.79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9095.149999999994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27806.310000000012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114763.64000000001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250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254</v>
      </c>
      <c r="F2" s="59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9"/>
      <c r="B3" s="59"/>
      <c r="C3" s="59"/>
      <c r="D3" s="59"/>
      <c r="E3" s="59"/>
      <c r="F3" s="59"/>
      <c r="G3" s="59"/>
      <c r="H3" s="59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0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876.3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13771.15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115356.3</v>
      </c>
      <c r="F13" s="28">
        <f>E14+E15+E16</f>
        <v>113463.324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50895.50399999999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19243.548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43324.272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106658.9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106658.9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106658.9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22468.550000000003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115356.29999999999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257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4385.02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255</v>
      </c>
      <c r="F2" s="59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9"/>
      <c r="B3" s="59"/>
      <c r="C3" s="59"/>
      <c r="D3" s="59"/>
      <c r="E3" s="59"/>
      <c r="F3" s="59"/>
      <c r="G3" s="59"/>
      <c r="H3" s="59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0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877.9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9338.63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115566.84</v>
      </c>
      <c r="F13" s="28">
        <f>E14+E15+E16</f>
        <v>113670.492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50988.432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19278.684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43403.376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120500.57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120500.57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120500.57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4933.7300000000105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4404.899999999994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115566.84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258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5042.36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00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256</v>
      </c>
      <c r="F2" s="59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9"/>
      <c r="B3" s="59"/>
      <c r="C3" s="59"/>
      <c r="D3" s="59"/>
      <c r="E3" s="59"/>
      <c r="F3" s="59"/>
      <c r="G3" s="59"/>
      <c r="H3" s="59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0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838.4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5810.94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110367.06</v>
      </c>
      <c r="F13" s="28">
        <f>E14+E15+E16</f>
        <v>108556.03199999999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48694.272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18411.264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41450.496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103646.49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103646.49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103646.49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12531.509999999995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110367.06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>
        <v>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2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273</v>
      </c>
      <c r="F2" s="6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5"/>
      <c r="B3" s="65"/>
      <c r="C3" s="65"/>
      <c r="D3" s="65"/>
      <c r="E3" s="65"/>
      <c r="F3" s="65"/>
      <c r="G3" s="65"/>
      <c r="H3" s="6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687.74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41087.39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90534.14</v>
      </c>
      <c r="F13" s="28">
        <f>E14+E15+E16</f>
        <v>89048.5752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39943.9392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15102.770400000001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34001.865600000005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85845.93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85845.93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85845.93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45775.600000000006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90534.14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274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16573.58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219</v>
      </c>
      <c r="F2" s="1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11"/>
      <c r="B3" s="11"/>
      <c r="C3" s="11"/>
      <c r="D3" s="11"/>
      <c r="E3" s="11"/>
      <c r="F3" s="11"/>
      <c r="G3" s="11"/>
      <c r="H3" s="1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13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1040.5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9779.86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136022.46</v>
      </c>
      <c r="F13" s="28">
        <f>E14+E15+E16</f>
        <v>134723.94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60432.23999999999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22849.38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51442.31999999999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137229.93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137229.93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137229.93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1207.4700000000012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8572.390000000014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136022.46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220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1817.64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00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275</v>
      </c>
      <c r="F2" s="6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5"/>
      <c r="B3" s="65"/>
      <c r="C3" s="65"/>
      <c r="D3" s="65"/>
      <c r="E3" s="65"/>
      <c r="F3" s="65"/>
      <c r="G3" s="65"/>
      <c r="H3" s="6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2840.4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19680.93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373909.99</v>
      </c>
      <c r="F13" s="28">
        <f>E14+E15+E16</f>
        <v>367774.99199999997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164970.432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62375.18400000001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140429.376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368364.36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368364.36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368364.36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25226.559999999998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373909.99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276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2392.49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09">
      <selection activeCell="E11" sqref="E11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277</v>
      </c>
      <c r="F2" s="6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5"/>
      <c r="B3" s="65"/>
      <c r="C3" s="65"/>
      <c r="D3" s="65"/>
      <c r="E3" s="65"/>
      <c r="F3" s="65"/>
      <c r="G3" s="65"/>
      <c r="H3" s="6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2835.3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9553.97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365169.15</v>
      </c>
      <c r="F13" s="28">
        <f>E14+E15+E16</f>
        <v>367114.64400000003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164674.22400000002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62263.188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140177.23200000002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360076.28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360076.28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360076.28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14646.839999999967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365169.15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>
        <v>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244</v>
      </c>
      <c r="F2" s="5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7"/>
      <c r="B3" s="57"/>
      <c r="C3" s="57"/>
      <c r="D3" s="57"/>
      <c r="E3" s="57"/>
      <c r="F3" s="57"/>
      <c r="G3" s="57"/>
      <c r="H3" s="5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6972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87911.29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913071.51</v>
      </c>
      <c r="F13" s="28">
        <f>E14+E15+E16</f>
        <v>902734.5599999998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404933.75999999995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153105.12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344695.68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873989.1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873989.1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873989.1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126993.70000000007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913071.51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251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18057.24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282</v>
      </c>
      <c r="F2" s="6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7"/>
      <c r="B3" s="67"/>
      <c r="C3" s="67"/>
      <c r="D3" s="67"/>
      <c r="E3" s="67"/>
      <c r="F3" s="67"/>
      <c r="G3" s="67"/>
      <c r="H3" s="6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2838.7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38119.78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373742.1</v>
      </c>
      <c r="F13" s="28">
        <f>E14+E15+E16</f>
        <v>367554.876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164871.696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62337.852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140345.32799999998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366316.41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366316.41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366316.41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45545.47000000003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373742.1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283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245</v>
      </c>
      <c r="F2" s="5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7"/>
      <c r="B3" s="57"/>
      <c r="C3" s="57"/>
      <c r="D3" s="57"/>
      <c r="E3" s="57"/>
      <c r="F3" s="57"/>
      <c r="G3" s="57"/>
      <c r="H3" s="5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3526.6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46256.39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453354.87</v>
      </c>
      <c r="F13" s="28">
        <f>E14+E15+E16</f>
        <v>456624.168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204824.92799999999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77444.136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174355.104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449590.56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449590.56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449590.56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50020.70000000001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453354.87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252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19724.38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259</v>
      </c>
      <c r="F2" s="6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1"/>
      <c r="B3" s="61"/>
      <c r="C3" s="61"/>
      <c r="D3" s="61"/>
      <c r="E3" s="61"/>
      <c r="F3" s="61"/>
      <c r="G3" s="61"/>
      <c r="H3" s="6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2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4973.5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32906.07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646720.79</v>
      </c>
      <c r="F13" s="28">
        <f>E14+E15+E16</f>
        <v>643968.78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288860.88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109218.06000000001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245889.84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651604.35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651604.35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651604.35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4883.5599999999395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28022.51000000001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646720.79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263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2452.72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260</v>
      </c>
      <c r="F2" s="6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1"/>
      <c r="B3" s="61"/>
      <c r="C3" s="61"/>
      <c r="D3" s="61"/>
      <c r="E3" s="61"/>
      <c r="F3" s="61"/>
      <c r="G3" s="61"/>
      <c r="H3" s="6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2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2788.1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56901.33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367024.98</v>
      </c>
      <c r="F13" s="28">
        <f>E14+E15+E16</f>
        <v>361003.18799999997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161932.848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61226.676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137843.664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385298.19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385298.19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385298.19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18273.21000000002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38628.119999999995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367024.98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264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7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261</v>
      </c>
      <c r="F2" s="6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1"/>
      <c r="B3" s="61"/>
      <c r="C3" s="61"/>
      <c r="D3" s="61"/>
      <c r="E3" s="61"/>
      <c r="F3" s="61"/>
      <c r="G3" s="61"/>
      <c r="H3" s="6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2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2818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22376.62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370961.31</v>
      </c>
      <c r="F13" s="28">
        <f>E14+E15+E16</f>
        <v>364874.64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163669.44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61883.280000000006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139321.91999999998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366338.35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366338.35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366338.35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26999.580000000016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370961.31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265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14515.19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2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262</v>
      </c>
      <c r="F2" s="61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1"/>
      <c r="B3" s="61"/>
      <c r="C3" s="61"/>
      <c r="D3" s="61"/>
      <c r="E3" s="61"/>
      <c r="F3" s="61"/>
      <c r="G3" s="61"/>
      <c r="H3" s="61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2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4277.4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81725.31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563076.95</v>
      </c>
      <c r="F13" s="28">
        <f>E14+E15+E16</f>
        <v>553837.752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248431.392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93931.704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211474.656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555655.6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555655.6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555655.6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89146.66000000003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563076.95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266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11820.72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9">
      <selection activeCell="E104" sqref="E104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284</v>
      </c>
      <c r="F2" s="6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67"/>
      <c r="B3" s="67"/>
      <c r="C3" s="67"/>
      <c r="D3" s="67"/>
      <c r="E3" s="67"/>
      <c r="F3" s="67"/>
      <c r="G3" s="67"/>
      <c r="H3" s="6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6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3135.9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44383.34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412809.82</v>
      </c>
      <c r="F13" s="28">
        <f>E14+E15+E16</f>
        <v>406036.332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182133.072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68864.364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155038.896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409462.09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409462.09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409462.09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47731.07000000001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412809.82000000007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285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14613.79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238</v>
      </c>
      <c r="F2" s="55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5"/>
      <c r="B3" s="55"/>
      <c r="C3" s="55"/>
      <c r="D3" s="55"/>
      <c r="E3" s="55"/>
      <c r="F3" s="55"/>
      <c r="G3" s="55"/>
      <c r="H3" s="55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6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4113.1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28297.96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541448.4</v>
      </c>
      <c r="F13" s="28">
        <f>E14+E15+E16</f>
        <v>532564.1880000001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238888.84800000003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90323.676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203351.66400000002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544450.22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544450.22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544450.22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3001.819999999949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25296.140000000014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541448.4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>
        <v>0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0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100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298</v>
      </c>
      <c r="F2" s="7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3"/>
      <c r="B3" s="73"/>
      <c r="C3" s="73"/>
      <c r="D3" s="73"/>
      <c r="E3" s="73"/>
      <c r="F3" s="73"/>
      <c r="G3" s="73"/>
      <c r="H3" s="7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1395.89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34097.52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183755</v>
      </c>
      <c r="F13" s="28">
        <f>E14+E15+E16</f>
        <v>180739.8372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81073.2912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30653.744400000003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69012.8016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198267.1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198267.1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198267.1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14512.100000000006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19585.419999999984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183755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299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9388.48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300</v>
      </c>
      <c r="F2" s="7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73"/>
      <c r="B3" s="73"/>
      <c r="C3" s="73"/>
      <c r="D3" s="73"/>
      <c r="E3" s="73"/>
      <c r="F3" s="73"/>
      <c r="G3" s="73"/>
      <c r="H3" s="7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7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4146.7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73205.99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545893.45</v>
      </c>
      <c r="F13" s="28">
        <f>E14+E15+E16</f>
        <v>536914.716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240840.33599999998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91061.532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205012.848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530606.42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530606.42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530606.42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88493.0199999999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545893.45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301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14172.82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227</v>
      </c>
      <c r="F2" s="53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3"/>
      <c r="B3" s="53"/>
      <c r="C3" s="53"/>
      <c r="D3" s="53"/>
      <c r="E3" s="53"/>
      <c r="F3" s="53"/>
      <c r="G3" s="53"/>
      <c r="H3" s="53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4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4111.8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74284.59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545726.56</v>
      </c>
      <c r="F13" s="28">
        <f>E14+E15+E16</f>
        <v>532395.8640000001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238813.344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90295.12800000001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203287.39200000002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525984.67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525984.67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525984.67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94026.47999999998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545726.56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229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13523.26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  <mergeCell ref="A41:A52"/>
    <mergeCell ref="B41:B52"/>
    <mergeCell ref="C41:C52"/>
    <mergeCell ref="D41:D52"/>
    <mergeCell ref="A53:A61"/>
    <mergeCell ref="B53:B61"/>
    <mergeCell ref="C53:C61"/>
    <mergeCell ref="D53:D61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1:H1"/>
    <mergeCell ref="A2:B2"/>
    <mergeCell ref="A4:E4"/>
    <mergeCell ref="G4:H4"/>
    <mergeCell ref="A9:H9"/>
    <mergeCell ref="A27:H27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SheetLayoutView="100" zoomScalePageLayoutView="0" workbookViewId="0" topLeftCell="A94">
      <selection activeCell="A103" sqref="A103"/>
    </sheetView>
  </sheetViews>
  <sheetFormatPr defaultColWidth="9.140625" defaultRowHeight="15" outlineLevelRow="2" outlineLevelCol="1"/>
  <cols>
    <col min="1" max="1" width="9.140625" style="51" customWidth="1"/>
    <col min="2" max="2" width="22.421875" style="52" customWidth="1"/>
    <col min="3" max="3" width="9.140625" style="51" customWidth="1"/>
    <col min="4" max="4" width="23.8515625" style="52" customWidth="1"/>
    <col min="5" max="5" width="91.140625" style="52" customWidth="1"/>
    <col min="6" max="6" width="11.421875" style="52" hidden="1" customWidth="1" outlineLevel="1"/>
    <col min="7" max="7" width="127.140625" style="0" hidden="1" customWidth="1" outlineLevel="1" collapsed="1"/>
    <col min="8" max="8" width="15.140625" style="52" hidden="1" customWidth="1" outlineLevel="1"/>
    <col min="9" max="9" width="9.140625" style="0" customWidth="1" collapsed="1"/>
  </cols>
  <sheetData>
    <row r="1" spans="1:15" ht="15">
      <c r="A1" s="95" t="s">
        <v>49</v>
      </c>
      <c r="B1" s="95"/>
      <c r="C1" s="95"/>
      <c r="D1" s="95"/>
      <c r="E1" s="95"/>
      <c r="F1" s="95"/>
      <c r="G1" s="95"/>
      <c r="H1" s="95"/>
      <c r="I1" s="9"/>
      <c r="J1" s="10"/>
      <c r="K1" s="10"/>
      <c r="L1" s="10"/>
      <c r="M1" s="10"/>
      <c r="N1" s="10"/>
      <c r="O1" s="10"/>
    </row>
    <row r="2" spans="1:15" ht="15">
      <c r="A2" s="96" t="s">
        <v>50</v>
      </c>
      <c r="B2" s="96"/>
      <c r="C2" s="9"/>
      <c r="D2" s="9"/>
      <c r="E2" s="9" t="s">
        <v>239</v>
      </c>
      <c r="F2" s="57"/>
      <c r="G2" s="9"/>
      <c r="H2" s="9"/>
      <c r="I2" s="9"/>
      <c r="J2" s="10"/>
      <c r="K2" s="10"/>
      <c r="L2" s="10"/>
      <c r="M2" s="10"/>
      <c r="N2" s="10"/>
      <c r="O2" s="10"/>
    </row>
    <row r="3" spans="1:15" ht="15.75" thickBot="1">
      <c r="A3" s="57"/>
      <c r="B3" s="57"/>
      <c r="C3" s="57"/>
      <c r="D3" s="57"/>
      <c r="E3" s="57"/>
      <c r="F3" s="57"/>
      <c r="G3" s="57"/>
      <c r="H3" s="57"/>
      <c r="I3" s="9"/>
      <c r="J3" s="10"/>
      <c r="K3" s="10"/>
      <c r="L3" s="10"/>
      <c r="M3" s="10"/>
      <c r="N3" s="10"/>
      <c r="O3" s="10"/>
    </row>
    <row r="4" spans="1:8" ht="15">
      <c r="A4" s="97" t="s">
        <v>51</v>
      </c>
      <c r="B4" s="98"/>
      <c r="C4" s="98"/>
      <c r="D4" s="98"/>
      <c r="E4" s="98"/>
      <c r="F4" s="58" t="s">
        <v>52</v>
      </c>
      <c r="G4" s="99" t="s">
        <v>53</v>
      </c>
      <c r="H4" s="100"/>
    </row>
    <row r="5" spans="1:8" s="18" customFormat="1" ht="30">
      <c r="A5" s="14" t="s">
        <v>54</v>
      </c>
      <c r="B5" s="15" t="s">
        <v>55</v>
      </c>
      <c r="C5" s="5" t="s">
        <v>56</v>
      </c>
      <c r="D5" s="15" t="s">
        <v>57</v>
      </c>
      <c r="E5" s="5" t="s">
        <v>58</v>
      </c>
      <c r="F5" s="16">
        <v>4810.13</v>
      </c>
      <c r="G5" s="5" t="s">
        <v>59</v>
      </c>
      <c r="H5" s="17" t="s">
        <v>60</v>
      </c>
    </row>
    <row r="6" spans="1:8" s="18" customFormat="1" ht="30">
      <c r="A6" s="19">
        <v>1</v>
      </c>
      <c r="B6" s="20" t="s">
        <v>61</v>
      </c>
      <c r="C6" s="21" t="s">
        <v>62</v>
      </c>
      <c r="D6" s="20" t="s">
        <v>63</v>
      </c>
      <c r="E6" s="22">
        <v>42809</v>
      </c>
      <c r="F6" s="22"/>
      <c r="G6" s="23" t="s">
        <v>64</v>
      </c>
      <c r="H6" s="24"/>
    </row>
    <row r="7" spans="1:8" s="18" customFormat="1" ht="30">
      <c r="A7" s="19">
        <v>2</v>
      </c>
      <c r="B7" s="20" t="s">
        <v>63</v>
      </c>
      <c r="C7" s="21" t="s">
        <v>62</v>
      </c>
      <c r="D7" s="20" t="s">
        <v>63</v>
      </c>
      <c r="E7" s="22">
        <v>42370</v>
      </c>
      <c r="F7" s="22" t="s">
        <v>65</v>
      </c>
      <c r="G7" s="23" t="s">
        <v>66</v>
      </c>
      <c r="H7" s="24"/>
    </row>
    <row r="8" spans="1:8" s="18" customFormat="1" ht="30">
      <c r="A8" s="19">
        <v>3</v>
      </c>
      <c r="B8" s="20" t="s">
        <v>67</v>
      </c>
      <c r="C8" s="21" t="s">
        <v>62</v>
      </c>
      <c r="D8" s="20" t="s">
        <v>67</v>
      </c>
      <c r="E8" s="22">
        <v>42735</v>
      </c>
      <c r="F8" s="25">
        <v>12</v>
      </c>
      <c r="G8" s="23" t="s">
        <v>68</v>
      </c>
      <c r="H8" s="24"/>
    </row>
    <row r="9" spans="1:8" s="18" customFormat="1" ht="15">
      <c r="A9" s="88" t="s">
        <v>69</v>
      </c>
      <c r="B9" s="89"/>
      <c r="C9" s="89"/>
      <c r="D9" s="89"/>
      <c r="E9" s="89"/>
      <c r="F9" s="89"/>
      <c r="G9" s="89"/>
      <c r="H9" s="90"/>
    </row>
    <row r="10" spans="1:8" s="18" customFormat="1" ht="45" outlineLevel="1">
      <c r="A10" s="19">
        <v>4</v>
      </c>
      <c r="B10" s="20" t="s">
        <v>70</v>
      </c>
      <c r="C10" s="21" t="s">
        <v>71</v>
      </c>
      <c r="D10" s="20" t="s">
        <v>70</v>
      </c>
      <c r="E10" s="20">
        <v>0</v>
      </c>
      <c r="F10" s="20"/>
      <c r="G10" s="23" t="s">
        <v>72</v>
      </c>
      <c r="H10" s="24"/>
    </row>
    <row r="11" spans="1:8" s="18" customFormat="1" ht="45" outlineLevel="1">
      <c r="A11" s="19">
        <v>5</v>
      </c>
      <c r="B11" s="20" t="s">
        <v>73</v>
      </c>
      <c r="C11" s="21" t="s">
        <v>71</v>
      </c>
      <c r="D11" s="20" t="s">
        <v>73</v>
      </c>
      <c r="E11" s="20">
        <v>0</v>
      </c>
      <c r="F11" s="20"/>
      <c r="G11" s="23" t="s">
        <v>74</v>
      </c>
      <c r="H11" s="24"/>
    </row>
    <row r="12" spans="1:8" s="18" customFormat="1" ht="45">
      <c r="A12" s="19">
        <v>6</v>
      </c>
      <c r="B12" s="20" t="s">
        <v>75</v>
      </c>
      <c r="C12" s="21" t="s">
        <v>71</v>
      </c>
      <c r="D12" s="20" t="s">
        <v>75</v>
      </c>
      <c r="E12" s="26">
        <v>63644.74</v>
      </c>
      <c r="F12" s="20"/>
      <c r="G12" s="23" t="s">
        <v>76</v>
      </c>
      <c r="H12" s="24"/>
    </row>
    <row r="13" spans="1:8" s="18" customFormat="1" ht="75">
      <c r="A13" s="19">
        <v>7</v>
      </c>
      <c r="B13" s="20" t="s">
        <v>77</v>
      </c>
      <c r="C13" s="21" t="s">
        <v>71</v>
      </c>
      <c r="D13" s="20" t="s">
        <v>78</v>
      </c>
      <c r="E13" s="27">
        <v>628921.64</v>
      </c>
      <c r="F13" s="28">
        <f>E14+E15+E16</f>
        <v>622815.6324</v>
      </c>
      <c r="G13" s="23" t="s">
        <v>79</v>
      </c>
      <c r="H13" s="24"/>
    </row>
    <row r="14" spans="1:8" s="18" customFormat="1" ht="45">
      <c r="A14" s="19">
        <v>8</v>
      </c>
      <c r="B14" s="29" t="s">
        <v>80</v>
      </c>
      <c r="C14" s="21" t="s">
        <v>71</v>
      </c>
      <c r="D14" s="20" t="s">
        <v>81</v>
      </c>
      <c r="E14" s="28">
        <f>F14*$F$5*$F$8</f>
        <v>279372.3504</v>
      </c>
      <c r="F14" s="30">
        <v>4.84</v>
      </c>
      <c r="G14" s="23" t="s">
        <v>82</v>
      </c>
      <c r="H14" s="24"/>
    </row>
    <row r="15" spans="1:8" s="18" customFormat="1" ht="45">
      <c r="A15" s="19">
        <v>9</v>
      </c>
      <c r="B15" s="29" t="s">
        <v>83</v>
      </c>
      <c r="C15" s="21" t="s">
        <v>71</v>
      </c>
      <c r="D15" s="20" t="s">
        <v>84</v>
      </c>
      <c r="E15" s="28">
        <f>F15*$F$5*$F$8</f>
        <v>105630.4548</v>
      </c>
      <c r="F15" s="31">
        <v>1.83</v>
      </c>
      <c r="G15" s="23" t="s">
        <v>85</v>
      </c>
      <c r="H15" s="24"/>
    </row>
    <row r="16" spans="1:8" s="18" customFormat="1" ht="45">
      <c r="A16" s="19">
        <v>10</v>
      </c>
      <c r="B16" s="29" t="s">
        <v>86</v>
      </c>
      <c r="C16" s="21" t="s">
        <v>71</v>
      </c>
      <c r="D16" s="20" t="s">
        <v>87</v>
      </c>
      <c r="E16" s="28">
        <f>F16*$F$5*$F$8</f>
        <v>237812.8272</v>
      </c>
      <c r="F16" s="31">
        <v>4.12</v>
      </c>
      <c r="G16" s="23" t="s">
        <v>88</v>
      </c>
      <c r="H16" s="24"/>
    </row>
    <row r="17" spans="1:8" s="18" customFormat="1" ht="30">
      <c r="A17" s="19">
        <v>11</v>
      </c>
      <c r="B17" s="20" t="s">
        <v>89</v>
      </c>
      <c r="C17" s="21" t="s">
        <v>71</v>
      </c>
      <c r="D17" s="20" t="s">
        <v>90</v>
      </c>
      <c r="E17" s="27">
        <v>609111.04</v>
      </c>
      <c r="F17" s="20"/>
      <c r="G17" s="23" t="s">
        <v>91</v>
      </c>
      <c r="H17" s="24"/>
    </row>
    <row r="18" spans="1:8" s="18" customFormat="1" ht="60">
      <c r="A18" s="19">
        <v>12</v>
      </c>
      <c r="B18" s="29" t="s">
        <v>92</v>
      </c>
      <c r="C18" s="21" t="s">
        <v>71</v>
      </c>
      <c r="D18" s="20" t="s">
        <v>93</v>
      </c>
      <c r="E18" s="28">
        <f>E17</f>
        <v>609111.04</v>
      </c>
      <c r="F18" s="20"/>
      <c r="G18" s="23" t="s">
        <v>94</v>
      </c>
      <c r="H18" s="24"/>
    </row>
    <row r="19" spans="1:8" s="18" customFormat="1" ht="75" outlineLevel="1">
      <c r="A19" s="19">
        <v>13</v>
      </c>
      <c r="B19" s="29" t="s">
        <v>95</v>
      </c>
      <c r="C19" s="21" t="s">
        <v>71</v>
      </c>
      <c r="D19" s="20" t="s">
        <v>96</v>
      </c>
      <c r="E19" s="28">
        <v>0</v>
      </c>
      <c r="F19" s="20"/>
      <c r="G19" s="23" t="s">
        <v>97</v>
      </c>
      <c r="H19" s="24"/>
    </row>
    <row r="20" spans="1:8" s="18" customFormat="1" ht="45" outlineLevel="1">
      <c r="A20" s="19">
        <v>14</v>
      </c>
      <c r="B20" s="29" t="s">
        <v>98</v>
      </c>
      <c r="C20" s="21" t="s">
        <v>71</v>
      </c>
      <c r="D20" s="20" t="s">
        <v>99</v>
      </c>
      <c r="E20" s="28">
        <v>0</v>
      </c>
      <c r="F20" s="20"/>
      <c r="G20" s="23" t="s">
        <v>100</v>
      </c>
      <c r="H20" s="24"/>
    </row>
    <row r="21" spans="1:8" s="18" customFormat="1" ht="60" outlineLevel="1">
      <c r="A21" s="19">
        <v>15</v>
      </c>
      <c r="B21" s="29" t="s">
        <v>101</v>
      </c>
      <c r="C21" s="21" t="s">
        <v>71</v>
      </c>
      <c r="D21" s="20" t="s">
        <v>102</v>
      </c>
      <c r="E21" s="28">
        <v>0</v>
      </c>
      <c r="F21" s="20"/>
      <c r="G21" s="23" t="s">
        <v>103</v>
      </c>
      <c r="H21" s="24"/>
    </row>
    <row r="22" spans="1:8" s="18" customFormat="1" ht="45" outlineLevel="1">
      <c r="A22" s="19">
        <v>16</v>
      </c>
      <c r="B22" s="29" t="s">
        <v>104</v>
      </c>
      <c r="C22" s="21" t="s">
        <v>71</v>
      </c>
      <c r="D22" s="20" t="s">
        <v>105</v>
      </c>
      <c r="E22" s="28">
        <v>0</v>
      </c>
      <c r="F22" s="20"/>
      <c r="G22" s="23" t="s">
        <v>106</v>
      </c>
      <c r="H22" s="24"/>
    </row>
    <row r="23" spans="1:8" s="18" customFormat="1" ht="45">
      <c r="A23" s="19">
        <v>17</v>
      </c>
      <c r="B23" s="20" t="s">
        <v>107</v>
      </c>
      <c r="C23" s="21" t="s">
        <v>71</v>
      </c>
      <c r="D23" s="20" t="s">
        <v>107</v>
      </c>
      <c r="E23" s="28">
        <f>E18</f>
        <v>609111.04</v>
      </c>
      <c r="F23" s="20"/>
      <c r="G23" s="23" t="s">
        <v>108</v>
      </c>
      <c r="H23" s="24"/>
    </row>
    <row r="24" spans="1:8" ht="45">
      <c r="A24" s="19">
        <v>18</v>
      </c>
      <c r="B24" s="20" t="s">
        <v>109</v>
      </c>
      <c r="C24" s="21" t="s">
        <v>71</v>
      </c>
      <c r="D24" s="20" t="s">
        <v>109</v>
      </c>
      <c r="E24" s="28">
        <f>IF((E17-E13)&gt;0,(E17-E13),0)</f>
        <v>0</v>
      </c>
      <c r="F24" s="20"/>
      <c r="G24" s="23" t="s">
        <v>110</v>
      </c>
      <c r="H24" s="32"/>
    </row>
    <row r="25" spans="1:8" ht="45">
      <c r="A25" s="19">
        <v>19</v>
      </c>
      <c r="B25" s="20" t="s">
        <v>111</v>
      </c>
      <c r="C25" s="21" t="s">
        <v>71</v>
      </c>
      <c r="D25" s="20" t="s">
        <v>111</v>
      </c>
      <c r="E25" s="28">
        <f>IF(E17&gt;E13+E12,E17-E13-E12,0)</f>
        <v>0</v>
      </c>
      <c r="F25" s="20"/>
      <c r="G25" s="23" t="s">
        <v>112</v>
      </c>
      <c r="H25" s="32"/>
    </row>
    <row r="26" spans="1:8" ht="45">
      <c r="A26" s="19">
        <v>20</v>
      </c>
      <c r="B26" s="20" t="s">
        <v>113</v>
      </c>
      <c r="C26" s="21" t="s">
        <v>71</v>
      </c>
      <c r="D26" s="20" t="s">
        <v>113</v>
      </c>
      <c r="E26" s="28">
        <f>E12+E13-E17</f>
        <v>83455.33999999997</v>
      </c>
      <c r="F26" s="20"/>
      <c r="G26" s="23" t="s">
        <v>114</v>
      </c>
      <c r="H26" s="32"/>
    </row>
    <row r="27" spans="1:8" ht="15" outlineLevel="1">
      <c r="A27" s="101" t="s">
        <v>115</v>
      </c>
      <c r="B27" s="102"/>
      <c r="C27" s="102"/>
      <c r="D27" s="102"/>
      <c r="E27" s="102"/>
      <c r="F27" s="102"/>
      <c r="G27" s="102"/>
      <c r="H27" s="103"/>
    </row>
    <row r="28" spans="1:8" ht="30" outlineLevel="1">
      <c r="A28" s="19">
        <v>21</v>
      </c>
      <c r="B28" s="20" t="s">
        <v>116</v>
      </c>
      <c r="C28" s="20" t="s">
        <v>62</v>
      </c>
      <c r="D28" s="20" t="s">
        <v>116</v>
      </c>
      <c r="E28" s="33" t="s">
        <v>117</v>
      </c>
      <c r="F28" s="20"/>
      <c r="G28" s="23" t="s">
        <v>118</v>
      </c>
      <c r="H28" s="34"/>
    </row>
    <row r="29" spans="1:8" ht="30" outlineLevel="1">
      <c r="A29" s="19"/>
      <c r="B29" s="20" t="s">
        <v>116</v>
      </c>
      <c r="C29" s="20" t="s">
        <v>62</v>
      </c>
      <c r="D29" s="20" t="s">
        <v>116</v>
      </c>
      <c r="E29" s="35" t="s">
        <v>119</v>
      </c>
      <c r="F29" s="20"/>
      <c r="G29" s="23" t="s">
        <v>118</v>
      </c>
      <c r="H29" s="34"/>
    </row>
    <row r="30" spans="1:8" ht="30" outlineLevel="1">
      <c r="A30" s="19"/>
      <c r="B30" s="20" t="s">
        <v>116</v>
      </c>
      <c r="C30" s="20" t="s">
        <v>62</v>
      </c>
      <c r="D30" s="20" t="s">
        <v>116</v>
      </c>
      <c r="E30" s="35" t="s">
        <v>120</v>
      </c>
      <c r="F30" s="20"/>
      <c r="G30" s="23" t="s">
        <v>118</v>
      </c>
      <c r="H30" s="34"/>
    </row>
    <row r="31" spans="1:8" ht="30" outlineLevel="1">
      <c r="A31" s="19"/>
      <c r="B31" s="20" t="s">
        <v>116</v>
      </c>
      <c r="C31" s="20" t="s">
        <v>62</v>
      </c>
      <c r="D31" s="20" t="s">
        <v>116</v>
      </c>
      <c r="E31" s="33" t="s">
        <v>121</v>
      </c>
      <c r="F31" s="20"/>
      <c r="G31" s="23" t="s">
        <v>118</v>
      </c>
      <c r="H31" s="34"/>
    </row>
    <row r="32" spans="1:8" ht="45">
      <c r="A32" s="19">
        <v>22</v>
      </c>
      <c r="B32" s="20" t="s">
        <v>122</v>
      </c>
      <c r="C32" s="21" t="s">
        <v>71</v>
      </c>
      <c r="D32" s="20" t="s">
        <v>122</v>
      </c>
      <c r="E32" s="36">
        <f>E13/F8*F32</f>
        <v>628921.64</v>
      </c>
      <c r="F32" s="20">
        <v>12</v>
      </c>
      <c r="G32" s="23" t="s">
        <v>123</v>
      </c>
      <c r="H32" s="34"/>
    </row>
    <row r="33" spans="1:8" ht="31.5" customHeight="1" outlineLevel="1">
      <c r="A33" s="88" t="s">
        <v>124</v>
      </c>
      <c r="B33" s="89"/>
      <c r="C33" s="89"/>
      <c r="D33" s="89"/>
      <c r="E33" s="89"/>
      <c r="F33" s="89"/>
      <c r="G33" s="89"/>
      <c r="H33" s="90"/>
    </row>
    <row r="34" spans="1:17" ht="51" customHeight="1" outlineLevel="1">
      <c r="A34" s="79">
        <v>23</v>
      </c>
      <c r="B34" s="82" t="s">
        <v>125</v>
      </c>
      <c r="C34" s="82" t="s">
        <v>62</v>
      </c>
      <c r="D34" s="85" t="s">
        <v>117</v>
      </c>
      <c r="E34" s="37" t="s">
        <v>126</v>
      </c>
      <c r="F34" s="38"/>
      <c r="G34" s="23" t="s">
        <v>127</v>
      </c>
      <c r="H34" s="39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22.5" customHeight="1" outlineLevel="1">
      <c r="A35" s="80"/>
      <c r="B35" s="83"/>
      <c r="C35" s="83"/>
      <c r="D35" s="86"/>
      <c r="E35" s="37" t="s">
        <v>128</v>
      </c>
      <c r="F35" s="38"/>
      <c r="G35" s="23"/>
      <c r="H35" s="39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51" customHeight="1" outlineLevel="1">
      <c r="A36" s="80"/>
      <c r="B36" s="83"/>
      <c r="C36" s="83"/>
      <c r="D36" s="86"/>
      <c r="E36" s="37" t="s">
        <v>129</v>
      </c>
      <c r="F36" s="38"/>
      <c r="G36" s="23"/>
      <c r="H36" s="39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35.25" customHeight="1" outlineLevel="1">
      <c r="A37" s="81"/>
      <c r="B37" s="84"/>
      <c r="C37" s="84"/>
      <c r="D37" s="87"/>
      <c r="E37" s="37" t="s">
        <v>130</v>
      </c>
      <c r="F37" s="38"/>
      <c r="G37" s="23"/>
      <c r="H37" s="39"/>
      <c r="I37" s="40"/>
      <c r="J37" s="40"/>
      <c r="K37" s="40"/>
      <c r="L37" s="40"/>
      <c r="M37" s="40"/>
      <c r="N37" s="40"/>
      <c r="O37" s="40"/>
      <c r="P37" s="40"/>
      <c r="Q37" s="40"/>
    </row>
    <row r="38" spans="1:8" ht="20.25" customHeight="1" outlineLevel="1">
      <c r="A38" s="79">
        <v>23</v>
      </c>
      <c r="B38" s="82" t="s">
        <v>125</v>
      </c>
      <c r="C38" s="82" t="s">
        <v>62</v>
      </c>
      <c r="D38" s="92" t="s">
        <v>119</v>
      </c>
      <c r="E38" s="41" t="s">
        <v>131</v>
      </c>
      <c r="F38" s="42"/>
      <c r="G38" s="23" t="s">
        <v>127</v>
      </c>
      <c r="H38" s="43"/>
    </row>
    <row r="39" spans="1:8" ht="19.5" customHeight="1" outlineLevel="1">
      <c r="A39" s="80"/>
      <c r="B39" s="83"/>
      <c r="C39" s="83"/>
      <c r="D39" s="93"/>
      <c r="E39" s="41" t="s">
        <v>132</v>
      </c>
      <c r="F39" s="42"/>
      <c r="G39" s="23"/>
      <c r="H39" s="43"/>
    </row>
    <row r="40" spans="1:8" ht="50.25" customHeight="1" outlineLevel="1">
      <c r="A40" s="81"/>
      <c r="B40" s="84"/>
      <c r="C40" s="84"/>
      <c r="D40" s="94"/>
      <c r="E40" s="44" t="s">
        <v>133</v>
      </c>
      <c r="F40" s="42"/>
      <c r="G40" s="23"/>
      <c r="H40" s="43"/>
    </row>
    <row r="41" spans="1:17" ht="36.75" customHeight="1" outlineLevel="1">
      <c r="A41" s="79">
        <v>23</v>
      </c>
      <c r="B41" s="82" t="s">
        <v>125</v>
      </c>
      <c r="C41" s="82" t="s">
        <v>62</v>
      </c>
      <c r="D41" s="92" t="s">
        <v>120</v>
      </c>
      <c r="E41" s="44" t="s">
        <v>134</v>
      </c>
      <c r="F41" s="38"/>
      <c r="G41" s="23" t="s">
        <v>127</v>
      </c>
      <c r="H41" s="39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66.75" customHeight="1" outlineLevel="1">
      <c r="A42" s="80"/>
      <c r="B42" s="83"/>
      <c r="C42" s="83"/>
      <c r="D42" s="93"/>
      <c r="E42" s="44" t="s">
        <v>135</v>
      </c>
      <c r="F42" s="38"/>
      <c r="G42" s="23"/>
      <c r="H42" s="39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21" customHeight="1" outlineLevel="1">
      <c r="A43" s="80"/>
      <c r="B43" s="83"/>
      <c r="C43" s="83"/>
      <c r="D43" s="93"/>
      <c r="E43" s="44" t="s">
        <v>136</v>
      </c>
      <c r="F43" s="38"/>
      <c r="G43" s="23"/>
      <c r="H43" s="39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35.25" customHeight="1" outlineLevel="1">
      <c r="A44" s="80"/>
      <c r="B44" s="83"/>
      <c r="C44" s="83"/>
      <c r="D44" s="93"/>
      <c r="E44" s="44" t="s">
        <v>137</v>
      </c>
      <c r="F44" s="38"/>
      <c r="G44" s="23"/>
      <c r="H44" s="39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33.75" customHeight="1" outlineLevel="1">
      <c r="A45" s="80"/>
      <c r="B45" s="83"/>
      <c r="C45" s="83"/>
      <c r="D45" s="93"/>
      <c r="E45" s="44" t="s">
        <v>138</v>
      </c>
      <c r="F45" s="38"/>
      <c r="G45" s="23"/>
      <c r="H45" s="39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36" customHeight="1" outlineLevel="1">
      <c r="A46" s="80"/>
      <c r="B46" s="83"/>
      <c r="C46" s="83"/>
      <c r="D46" s="93"/>
      <c r="E46" s="44" t="s">
        <v>139</v>
      </c>
      <c r="F46" s="38"/>
      <c r="G46" s="23"/>
      <c r="H46" s="39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22.5" customHeight="1" outlineLevel="1">
      <c r="A47" s="80"/>
      <c r="B47" s="83"/>
      <c r="C47" s="83"/>
      <c r="D47" s="93"/>
      <c r="E47" s="44" t="s">
        <v>140</v>
      </c>
      <c r="F47" s="38"/>
      <c r="G47" s="23"/>
      <c r="H47" s="39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50.25" customHeight="1" outlineLevel="1">
      <c r="A48" s="80"/>
      <c r="B48" s="83"/>
      <c r="C48" s="83"/>
      <c r="D48" s="93"/>
      <c r="E48" s="44" t="s">
        <v>141</v>
      </c>
      <c r="F48" s="38"/>
      <c r="G48" s="23"/>
      <c r="H48" s="39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35.25" customHeight="1" outlineLevel="1">
      <c r="A49" s="80"/>
      <c r="B49" s="83"/>
      <c r="C49" s="83"/>
      <c r="D49" s="93"/>
      <c r="E49" s="44" t="s">
        <v>142</v>
      </c>
      <c r="F49" s="38"/>
      <c r="G49" s="23"/>
      <c r="H49" s="39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34.5" customHeight="1" outlineLevel="1">
      <c r="A50" s="80"/>
      <c r="B50" s="83"/>
      <c r="C50" s="83"/>
      <c r="D50" s="93"/>
      <c r="E50" s="44" t="s">
        <v>143</v>
      </c>
      <c r="F50" s="38"/>
      <c r="G50" s="23"/>
      <c r="H50" s="39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51" customHeight="1" outlineLevel="1">
      <c r="A51" s="80"/>
      <c r="B51" s="83"/>
      <c r="C51" s="83"/>
      <c r="D51" s="93"/>
      <c r="E51" s="44" t="s">
        <v>144</v>
      </c>
      <c r="F51" s="38"/>
      <c r="G51" s="23"/>
      <c r="H51" s="39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1.75" customHeight="1" hidden="1" outlineLevel="2">
      <c r="A52" s="81"/>
      <c r="B52" s="84"/>
      <c r="C52" s="84"/>
      <c r="D52" s="94"/>
      <c r="E52" s="44" t="s">
        <v>145</v>
      </c>
      <c r="F52" s="38"/>
      <c r="G52" s="23"/>
      <c r="H52" s="39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20.25" customHeight="1" outlineLevel="1" collapsed="1">
      <c r="A53" s="79">
        <v>23</v>
      </c>
      <c r="B53" s="82" t="s">
        <v>125</v>
      </c>
      <c r="C53" s="82" t="s">
        <v>62</v>
      </c>
      <c r="D53" s="85" t="s">
        <v>146</v>
      </c>
      <c r="E53" s="44" t="s">
        <v>147</v>
      </c>
      <c r="F53" s="38"/>
      <c r="G53" s="23" t="s">
        <v>127</v>
      </c>
      <c r="H53" s="39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34.5" customHeight="1" outlineLevel="1">
      <c r="A54" s="80"/>
      <c r="B54" s="83"/>
      <c r="C54" s="83"/>
      <c r="D54" s="86"/>
      <c r="E54" s="44" t="s">
        <v>148</v>
      </c>
      <c r="F54" s="38"/>
      <c r="G54" s="23"/>
      <c r="H54" s="39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34.5" customHeight="1" outlineLevel="1">
      <c r="A55" s="80"/>
      <c r="B55" s="83"/>
      <c r="C55" s="83"/>
      <c r="D55" s="86"/>
      <c r="E55" s="44" t="s">
        <v>149</v>
      </c>
      <c r="F55" s="38"/>
      <c r="G55" s="23"/>
      <c r="H55" s="39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21" customHeight="1" outlineLevel="1">
      <c r="A56" s="80"/>
      <c r="B56" s="83"/>
      <c r="C56" s="83"/>
      <c r="D56" s="86"/>
      <c r="E56" s="44" t="s">
        <v>150</v>
      </c>
      <c r="F56" s="38"/>
      <c r="G56" s="23"/>
      <c r="H56" s="39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21" customHeight="1" outlineLevel="1">
      <c r="A57" s="80"/>
      <c r="B57" s="83"/>
      <c r="C57" s="83"/>
      <c r="D57" s="86"/>
      <c r="E57" s="44" t="s">
        <v>151</v>
      </c>
      <c r="F57" s="38"/>
      <c r="G57" s="23"/>
      <c r="H57" s="39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34.5" customHeight="1" outlineLevel="1">
      <c r="A58" s="80"/>
      <c r="B58" s="83"/>
      <c r="C58" s="83"/>
      <c r="D58" s="86"/>
      <c r="E58" s="44" t="s">
        <v>152</v>
      </c>
      <c r="F58" s="38"/>
      <c r="G58" s="23"/>
      <c r="H58" s="39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0.25" customHeight="1" outlineLevel="1">
      <c r="A59" s="80"/>
      <c r="B59" s="83"/>
      <c r="C59" s="83"/>
      <c r="D59" s="86"/>
      <c r="E59" s="44" t="s">
        <v>150</v>
      </c>
      <c r="F59" s="38"/>
      <c r="G59" s="23"/>
      <c r="H59" s="39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21.75" customHeight="1" outlineLevel="1">
      <c r="A60" s="80"/>
      <c r="B60" s="83"/>
      <c r="C60" s="83"/>
      <c r="D60" s="86"/>
      <c r="E60" s="44" t="s">
        <v>153</v>
      </c>
      <c r="F60" s="38"/>
      <c r="G60" s="23"/>
      <c r="H60" s="39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9.5" customHeight="1" hidden="1" outlineLevel="2">
      <c r="A61" s="81"/>
      <c r="B61" s="84"/>
      <c r="C61" s="84"/>
      <c r="D61" s="87"/>
      <c r="E61" s="44" t="s">
        <v>154</v>
      </c>
      <c r="F61" s="38"/>
      <c r="G61" s="23"/>
      <c r="H61" s="39"/>
      <c r="I61" s="40"/>
      <c r="J61" s="40"/>
      <c r="K61" s="40"/>
      <c r="L61" s="40"/>
      <c r="M61" s="40"/>
      <c r="N61" s="40"/>
      <c r="O61" s="40"/>
      <c r="P61" s="40"/>
      <c r="Q61" s="40"/>
    </row>
    <row r="62" spans="1:8" ht="33" customHeight="1" outlineLevel="1" collapsed="1">
      <c r="A62" s="79">
        <v>23</v>
      </c>
      <c r="B62" s="82" t="s">
        <v>125</v>
      </c>
      <c r="C62" s="82" t="s">
        <v>62</v>
      </c>
      <c r="D62" s="85" t="s">
        <v>121</v>
      </c>
      <c r="E62" s="37" t="s">
        <v>155</v>
      </c>
      <c r="F62" s="20"/>
      <c r="G62" s="23" t="s">
        <v>127</v>
      </c>
      <c r="H62" s="34"/>
    </row>
    <row r="63" spans="1:8" ht="35.25" customHeight="1" hidden="1" outlineLevel="2">
      <c r="A63" s="80"/>
      <c r="B63" s="83"/>
      <c r="C63" s="83"/>
      <c r="D63" s="86"/>
      <c r="E63" s="37" t="s">
        <v>156</v>
      </c>
      <c r="F63" s="20"/>
      <c r="G63" s="23"/>
      <c r="H63" s="34"/>
    </row>
    <row r="64" spans="1:8" ht="33" customHeight="1" outlineLevel="1" collapsed="1">
      <c r="A64" s="80"/>
      <c r="B64" s="83"/>
      <c r="C64" s="83"/>
      <c r="D64" s="86"/>
      <c r="E64" s="37" t="s">
        <v>157</v>
      </c>
      <c r="F64" s="20"/>
      <c r="G64" s="23"/>
      <c r="H64" s="34"/>
    </row>
    <row r="65" spans="1:8" ht="28.5" customHeight="1" hidden="1" outlineLevel="2">
      <c r="A65" s="80"/>
      <c r="B65" s="83"/>
      <c r="C65" s="83"/>
      <c r="D65" s="86"/>
      <c r="E65" s="44" t="s">
        <v>158</v>
      </c>
      <c r="F65" s="20"/>
      <c r="G65" s="23"/>
      <c r="H65" s="34"/>
    </row>
    <row r="66" spans="1:8" ht="33" customHeight="1" hidden="1" outlineLevel="2">
      <c r="A66" s="81"/>
      <c r="B66" s="84"/>
      <c r="C66" s="84"/>
      <c r="D66" s="87"/>
      <c r="E66" s="44" t="s">
        <v>159</v>
      </c>
      <c r="F66" s="20"/>
      <c r="G66" s="23"/>
      <c r="H66" s="34"/>
    </row>
    <row r="67" spans="1:8" ht="79.5" customHeight="1" outlineLevel="1" collapsed="1">
      <c r="A67" s="19">
        <v>24</v>
      </c>
      <c r="B67" s="20" t="s">
        <v>160</v>
      </c>
      <c r="C67" s="21" t="s">
        <v>62</v>
      </c>
      <c r="D67" s="20" t="s">
        <v>160</v>
      </c>
      <c r="E67" s="20"/>
      <c r="F67" s="20"/>
      <c r="G67" s="23" t="s">
        <v>161</v>
      </c>
      <c r="H67" s="34" t="s">
        <v>162</v>
      </c>
    </row>
    <row r="68" spans="1:8" ht="78.75" customHeight="1" outlineLevel="1">
      <c r="A68" s="19">
        <v>25</v>
      </c>
      <c r="B68" s="20" t="s">
        <v>163</v>
      </c>
      <c r="C68" s="20" t="s">
        <v>62</v>
      </c>
      <c r="D68" s="20" t="s">
        <v>163</v>
      </c>
      <c r="E68" s="20"/>
      <c r="F68" s="20"/>
      <c r="G68" s="23" t="s">
        <v>164</v>
      </c>
      <c r="H68" s="34" t="s">
        <v>162</v>
      </c>
    </row>
    <row r="69" spans="1:8" ht="78.75" customHeight="1" outlineLevel="1">
      <c r="A69" s="19">
        <v>26</v>
      </c>
      <c r="B69" s="20" t="s">
        <v>165</v>
      </c>
      <c r="C69" s="21" t="s">
        <v>71</v>
      </c>
      <c r="D69" s="20" t="s">
        <v>165</v>
      </c>
      <c r="E69" s="20"/>
      <c r="F69" s="20"/>
      <c r="G69" s="23" t="s">
        <v>166</v>
      </c>
      <c r="H69" s="34" t="s">
        <v>162</v>
      </c>
    </row>
    <row r="70" spans="1:8" ht="15" outlineLevel="1">
      <c r="A70" s="88" t="s">
        <v>167</v>
      </c>
      <c r="B70" s="89"/>
      <c r="C70" s="89"/>
      <c r="D70" s="89"/>
      <c r="E70" s="89"/>
      <c r="F70" s="89"/>
      <c r="G70" s="89"/>
      <c r="H70" s="90"/>
    </row>
    <row r="71" spans="1:8" ht="45" outlineLevel="1">
      <c r="A71" s="19">
        <v>27</v>
      </c>
      <c r="B71" s="20" t="s">
        <v>168</v>
      </c>
      <c r="C71" s="20" t="s">
        <v>169</v>
      </c>
      <c r="D71" s="20" t="s">
        <v>168</v>
      </c>
      <c r="E71" s="20">
        <v>0</v>
      </c>
      <c r="F71" s="20"/>
      <c r="G71" s="23" t="s">
        <v>170</v>
      </c>
      <c r="H71" s="34"/>
    </row>
    <row r="72" spans="1:8" ht="45" outlineLevel="1">
      <c r="A72" s="19">
        <v>28</v>
      </c>
      <c r="B72" s="20" t="s">
        <v>171</v>
      </c>
      <c r="C72" s="20" t="s">
        <v>169</v>
      </c>
      <c r="D72" s="20" t="s">
        <v>171</v>
      </c>
      <c r="E72" s="20">
        <v>0</v>
      </c>
      <c r="F72" s="20"/>
      <c r="G72" s="23" t="s">
        <v>172</v>
      </c>
      <c r="H72" s="34"/>
    </row>
    <row r="73" spans="1:8" ht="60" outlineLevel="1">
      <c r="A73" s="19">
        <v>29</v>
      </c>
      <c r="B73" s="20" t="s">
        <v>173</v>
      </c>
      <c r="C73" s="20" t="s">
        <v>169</v>
      </c>
      <c r="D73" s="20" t="s">
        <v>173</v>
      </c>
      <c r="E73" s="20">
        <v>0</v>
      </c>
      <c r="F73" s="20"/>
      <c r="G73" s="23" t="s">
        <v>174</v>
      </c>
      <c r="H73" s="34"/>
    </row>
    <row r="74" spans="1:8" ht="45.75" outlineLevel="1" thickBot="1">
      <c r="A74" s="45">
        <v>30</v>
      </c>
      <c r="B74" s="46" t="s">
        <v>175</v>
      </c>
      <c r="C74" s="46" t="s">
        <v>71</v>
      </c>
      <c r="D74" s="46" t="s">
        <v>175</v>
      </c>
      <c r="E74" s="46">
        <v>0</v>
      </c>
      <c r="F74" s="46"/>
      <c r="G74" s="47" t="s">
        <v>176</v>
      </c>
      <c r="H74" s="48"/>
    </row>
    <row r="75" spans="1:8" ht="15" outlineLevel="1">
      <c r="A75" s="91" t="s">
        <v>177</v>
      </c>
      <c r="B75" s="91"/>
      <c r="C75" s="91"/>
      <c r="D75" s="91"/>
      <c r="E75" s="91"/>
      <c r="F75" s="91"/>
      <c r="G75" s="91"/>
      <c r="H75" s="91"/>
    </row>
    <row r="76" spans="1:8" ht="45" outlineLevel="1">
      <c r="A76" s="5">
        <v>31</v>
      </c>
      <c r="B76" s="15" t="s">
        <v>70</v>
      </c>
      <c r="C76" s="5" t="s">
        <v>71</v>
      </c>
      <c r="D76" s="15" t="s">
        <v>70</v>
      </c>
      <c r="E76" s="15"/>
      <c r="F76" s="15"/>
      <c r="G76" s="49" t="s">
        <v>178</v>
      </c>
      <c r="H76" s="6"/>
    </row>
    <row r="77" spans="1:8" ht="45" outlineLevel="1">
      <c r="A77" s="5">
        <v>32</v>
      </c>
      <c r="B77" s="15" t="s">
        <v>73</v>
      </c>
      <c r="C77" s="5" t="s">
        <v>71</v>
      </c>
      <c r="D77" s="15" t="s">
        <v>73</v>
      </c>
      <c r="E77" s="15"/>
      <c r="F77" s="15"/>
      <c r="G77" s="49" t="s">
        <v>179</v>
      </c>
      <c r="H77" s="6"/>
    </row>
    <row r="78" spans="1:8" ht="45" outlineLevel="1">
      <c r="A78" s="5">
        <v>33</v>
      </c>
      <c r="B78" s="15" t="s">
        <v>75</v>
      </c>
      <c r="C78" s="5" t="s">
        <v>71</v>
      </c>
      <c r="D78" s="15" t="s">
        <v>75</v>
      </c>
      <c r="E78" s="15"/>
      <c r="F78" s="15"/>
      <c r="G78" s="49" t="s">
        <v>180</v>
      </c>
      <c r="H78" s="6"/>
    </row>
    <row r="79" spans="1:8" ht="45" outlineLevel="1">
      <c r="A79" s="5">
        <v>34</v>
      </c>
      <c r="B79" s="15" t="s">
        <v>109</v>
      </c>
      <c r="C79" s="5" t="s">
        <v>71</v>
      </c>
      <c r="D79" s="15" t="s">
        <v>109</v>
      </c>
      <c r="E79" s="15"/>
      <c r="F79" s="15"/>
      <c r="G79" s="49" t="s">
        <v>181</v>
      </c>
      <c r="H79" s="6"/>
    </row>
    <row r="80" spans="1:8" ht="45" outlineLevel="1">
      <c r="A80" s="5">
        <v>35</v>
      </c>
      <c r="B80" s="15" t="s">
        <v>111</v>
      </c>
      <c r="C80" s="5" t="s">
        <v>71</v>
      </c>
      <c r="D80" s="15" t="s">
        <v>111</v>
      </c>
      <c r="E80" s="15"/>
      <c r="F80" s="15"/>
      <c r="G80" s="49" t="s">
        <v>182</v>
      </c>
      <c r="H80" s="6"/>
    </row>
    <row r="81" spans="1:8" ht="45" outlineLevel="1">
      <c r="A81" s="5">
        <v>36</v>
      </c>
      <c r="B81" s="15" t="s">
        <v>113</v>
      </c>
      <c r="C81" s="5" t="s">
        <v>71</v>
      </c>
      <c r="D81" s="15" t="s">
        <v>113</v>
      </c>
      <c r="E81" s="15"/>
      <c r="F81" s="15"/>
      <c r="G81" s="49" t="s">
        <v>183</v>
      </c>
      <c r="H81" s="6"/>
    </row>
    <row r="82" spans="1:8" ht="15" outlineLevel="1">
      <c r="A82" s="76" t="s">
        <v>184</v>
      </c>
      <c r="B82" s="77"/>
      <c r="C82" s="77"/>
      <c r="D82" s="77"/>
      <c r="E82" s="77"/>
      <c r="F82" s="77"/>
      <c r="G82" s="77"/>
      <c r="H82" s="78"/>
    </row>
    <row r="83" spans="1:8" ht="30" outlineLevel="1">
      <c r="A83" s="5">
        <v>37</v>
      </c>
      <c r="B83" s="15" t="s">
        <v>185</v>
      </c>
      <c r="C83" s="5" t="s">
        <v>62</v>
      </c>
      <c r="D83" s="15" t="s">
        <v>185</v>
      </c>
      <c r="E83" s="15"/>
      <c r="F83" s="15"/>
      <c r="G83" s="49" t="s">
        <v>186</v>
      </c>
      <c r="H83" s="6"/>
    </row>
    <row r="84" spans="1:8" ht="15" outlineLevel="1">
      <c r="A84" s="5">
        <v>38</v>
      </c>
      <c r="B84" s="15" t="s">
        <v>163</v>
      </c>
      <c r="C84" s="5" t="s">
        <v>62</v>
      </c>
      <c r="D84" s="15" t="s">
        <v>163</v>
      </c>
      <c r="E84" s="15"/>
      <c r="F84" s="15"/>
      <c r="G84" s="49" t="s">
        <v>187</v>
      </c>
      <c r="H84" s="6"/>
    </row>
    <row r="85" spans="1:8" ht="30" outlineLevel="1">
      <c r="A85" s="5">
        <v>39</v>
      </c>
      <c r="B85" s="15" t="s">
        <v>188</v>
      </c>
      <c r="C85" s="5" t="s">
        <v>189</v>
      </c>
      <c r="D85" s="15" t="s">
        <v>188</v>
      </c>
      <c r="E85" s="15"/>
      <c r="F85" s="15"/>
      <c r="G85" s="49" t="s">
        <v>190</v>
      </c>
      <c r="H85" s="6"/>
    </row>
    <row r="86" spans="1:8" ht="30" outlineLevel="1">
      <c r="A86" s="5">
        <v>40</v>
      </c>
      <c r="B86" s="15" t="s">
        <v>191</v>
      </c>
      <c r="C86" s="5" t="s">
        <v>71</v>
      </c>
      <c r="D86" s="15" t="s">
        <v>191</v>
      </c>
      <c r="E86" s="15"/>
      <c r="F86" s="15"/>
      <c r="G86" s="49" t="s">
        <v>192</v>
      </c>
      <c r="H86" s="50"/>
    </row>
    <row r="87" spans="1:8" ht="30" outlineLevel="1">
      <c r="A87" s="5">
        <v>41</v>
      </c>
      <c r="B87" s="15" t="s">
        <v>193</v>
      </c>
      <c r="C87" s="5" t="s">
        <v>71</v>
      </c>
      <c r="D87" s="15" t="s">
        <v>193</v>
      </c>
      <c r="E87" s="15"/>
      <c r="F87" s="15"/>
      <c r="G87" s="49" t="s">
        <v>194</v>
      </c>
      <c r="H87" s="50"/>
    </row>
    <row r="88" spans="1:8" ht="30" outlineLevel="1">
      <c r="A88" s="5">
        <v>42</v>
      </c>
      <c r="B88" s="15" t="s">
        <v>195</v>
      </c>
      <c r="C88" s="5" t="s">
        <v>71</v>
      </c>
      <c r="D88" s="15" t="s">
        <v>195</v>
      </c>
      <c r="E88" s="15"/>
      <c r="F88" s="15"/>
      <c r="G88" s="49" t="s">
        <v>196</v>
      </c>
      <c r="H88" s="50"/>
    </row>
    <row r="89" spans="1:8" ht="75" outlineLevel="1">
      <c r="A89" s="5">
        <v>43</v>
      </c>
      <c r="B89" s="15" t="s">
        <v>197</v>
      </c>
      <c r="C89" s="5" t="s">
        <v>71</v>
      </c>
      <c r="D89" s="15" t="s">
        <v>197</v>
      </c>
      <c r="E89" s="15"/>
      <c r="F89" s="15"/>
      <c r="G89" s="49" t="s">
        <v>198</v>
      </c>
      <c r="H89" s="50"/>
    </row>
    <row r="90" spans="1:8" ht="60" outlineLevel="1">
      <c r="A90" s="5">
        <v>44</v>
      </c>
      <c r="B90" s="15" t="s">
        <v>199</v>
      </c>
      <c r="C90" s="5" t="s">
        <v>71</v>
      </c>
      <c r="D90" s="15" t="s">
        <v>199</v>
      </c>
      <c r="E90" s="15"/>
      <c r="F90" s="15"/>
      <c r="G90" s="49" t="s">
        <v>200</v>
      </c>
      <c r="H90" s="50"/>
    </row>
    <row r="91" spans="1:8" ht="75" outlineLevel="1">
      <c r="A91" s="5">
        <v>45</v>
      </c>
      <c r="B91" s="15" t="s">
        <v>201</v>
      </c>
      <c r="C91" s="5" t="s">
        <v>71</v>
      </c>
      <c r="D91" s="15" t="s">
        <v>201</v>
      </c>
      <c r="E91" s="15"/>
      <c r="F91" s="15"/>
      <c r="G91" s="49" t="s">
        <v>202</v>
      </c>
      <c r="H91" s="50"/>
    </row>
    <row r="92" spans="1:8" ht="90" outlineLevel="1">
      <c r="A92" s="5">
        <v>46</v>
      </c>
      <c r="B92" s="15" t="s">
        <v>203</v>
      </c>
      <c r="C92" s="5" t="s">
        <v>71</v>
      </c>
      <c r="D92" s="15" t="s">
        <v>203</v>
      </c>
      <c r="E92" s="15"/>
      <c r="F92" s="15"/>
      <c r="G92" s="49" t="s">
        <v>204</v>
      </c>
      <c r="H92" s="50"/>
    </row>
    <row r="93" spans="1:8" ht="15" outlineLevel="1">
      <c r="A93" s="76" t="s">
        <v>205</v>
      </c>
      <c r="B93" s="77"/>
      <c r="C93" s="77"/>
      <c r="D93" s="77"/>
      <c r="E93" s="77"/>
      <c r="F93" s="77"/>
      <c r="G93" s="77"/>
      <c r="H93" s="78"/>
    </row>
    <row r="94" spans="1:8" ht="45" outlineLevel="1">
      <c r="A94" s="5">
        <v>47</v>
      </c>
      <c r="B94" s="15" t="s">
        <v>168</v>
      </c>
      <c r="C94" s="5" t="s">
        <v>169</v>
      </c>
      <c r="D94" s="15" t="s">
        <v>168</v>
      </c>
      <c r="E94" s="15"/>
      <c r="F94" s="15"/>
      <c r="G94" s="49" t="s">
        <v>170</v>
      </c>
      <c r="H94" s="15"/>
    </row>
    <row r="95" spans="1:8" ht="45" outlineLevel="1">
      <c r="A95" s="5">
        <v>48</v>
      </c>
      <c r="B95" s="15" t="s">
        <v>171</v>
      </c>
      <c r="C95" s="5" t="s">
        <v>169</v>
      </c>
      <c r="D95" s="15" t="s">
        <v>171</v>
      </c>
      <c r="E95" s="15"/>
      <c r="F95" s="15"/>
      <c r="G95" s="49" t="s">
        <v>206</v>
      </c>
      <c r="H95" s="15"/>
    </row>
    <row r="96" spans="1:8" ht="60" outlineLevel="1">
      <c r="A96" s="5">
        <v>49</v>
      </c>
      <c r="B96" s="15" t="s">
        <v>173</v>
      </c>
      <c r="C96" s="5" t="s">
        <v>169</v>
      </c>
      <c r="D96" s="15" t="s">
        <v>173</v>
      </c>
      <c r="E96" s="15"/>
      <c r="F96" s="15"/>
      <c r="G96" s="49" t="s">
        <v>174</v>
      </c>
      <c r="H96" s="15"/>
    </row>
    <row r="97" spans="1:8" ht="45" outlineLevel="1">
      <c r="A97" s="5">
        <v>50</v>
      </c>
      <c r="B97" s="15" t="s">
        <v>175</v>
      </c>
      <c r="C97" s="5" t="s">
        <v>71</v>
      </c>
      <c r="D97" s="15" t="s">
        <v>175</v>
      </c>
      <c r="E97" s="15"/>
      <c r="F97" s="15"/>
      <c r="G97" s="49" t="s">
        <v>207</v>
      </c>
      <c r="H97" s="15"/>
    </row>
    <row r="98" spans="1:8" ht="15">
      <c r="A98" s="76" t="s">
        <v>208</v>
      </c>
      <c r="B98" s="77"/>
      <c r="C98" s="77"/>
      <c r="D98" s="77"/>
      <c r="E98" s="77"/>
      <c r="F98" s="77"/>
      <c r="G98" s="77"/>
      <c r="H98" s="78"/>
    </row>
    <row r="99" spans="1:8" ht="48" customHeight="1">
      <c r="A99" s="5">
        <v>51</v>
      </c>
      <c r="B99" s="15" t="s">
        <v>209</v>
      </c>
      <c r="C99" s="5" t="s">
        <v>169</v>
      </c>
      <c r="D99" s="15" t="s">
        <v>209</v>
      </c>
      <c r="E99" s="15"/>
      <c r="F99" s="15"/>
      <c r="G99" s="49" t="s">
        <v>210</v>
      </c>
      <c r="H99" s="15"/>
    </row>
    <row r="100" spans="1:8" ht="30">
      <c r="A100" s="5">
        <v>52</v>
      </c>
      <c r="B100" s="15" t="s">
        <v>211</v>
      </c>
      <c r="C100" s="5" t="s">
        <v>169</v>
      </c>
      <c r="D100" s="15" t="s">
        <v>211</v>
      </c>
      <c r="E100" s="26" t="s">
        <v>246</v>
      </c>
      <c r="F100" s="20"/>
      <c r="G100" s="49" t="s">
        <v>212</v>
      </c>
      <c r="H100" s="15"/>
    </row>
    <row r="101" spans="1:8" ht="75">
      <c r="A101" s="5">
        <v>53</v>
      </c>
      <c r="B101" s="15" t="s">
        <v>213</v>
      </c>
      <c r="C101" s="5" t="s">
        <v>71</v>
      </c>
      <c r="D101" s="15" t="s">
        <v>213</v>
      </c>
      <c r="E101" s="26">
        <v>4795.96</v>
      </c>
      <c r="F101" s="20"/>
      <c r="G101" s="49" t="s">
        <v>214</v>
      </c>
      <c r="H101" s="15"/>
    </row>
  </sheetData>
  <sheetProtection password="C484" sheet="1" objects="1" scenarios="1" selectLockedCells="1" selectUnlockedCells="1"/>
  <mergeCells count="32">
    <mergeCell ref="A1:H1"/>
    <mergeCell ref="A2:B2"/>
    <mergeCell ref="A4:E4"/>
    <mergeCell ref="G4:H4"/>
    <mergeCell ref="A9:H9"/>
    <mergeCell ref="A27:H27"/>
    <mergeCell ref="A33:H33"/>
    <mergeCell ref="A34:A37"/>
    <mergeCell ref="B34:B37"/>
    <mergeCell ref="C34:C37"/>
    <mergeCell ref="D34:D37"/>
    <mergeCell ref="A38:A40"/>
    <mergeCell ref="B38:B40"/>
    <mergeCell ref="C38:C40"/>
    <mergeCell ref="D38:D40"/>
    <mergeCell ref="A41:A52"/>
    <mergeCell ref="B41:B52"/>
    <mergeCell ref="C41:C52"/>
    <mergeCell ref="D41:D52"/>
    <mergeCell ref="A53:A61"/>
    <mergeCell ref="B53:B61"/>
    <mergeCell ref="C53:C61"/>
    <mergeCell ref="D53:D61"/>
    <mergeCell ref="A82:H82"/>
    <mergeCell ref="A93:H93"/>
    <mergeCell ref="A98:H98"/>
    <mergeCell ref="A62:A66"/>
    <mergeCell ref="B62:B66"/>
    <mergeCell ref="C62:C66"/>
    <mergeCell ref="D62:D66"/>
    <mergeCell ref="A70:H70"/>
    <mergeCell ref="A75:H75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2017-04-27T09:41:49Z</cp:lastPrinted>
  <dcterms:created xsi:type="dcterms:W3CDTF">2012-07-30T08:36:24Z</dcterms:created>
  <dcterms:modified xsi:type="dcterms:W3CDTF">2017-04-27T09:43:56Z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